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mcoil.sharepoint.com/sites/ELM/Shared Documents/ELM Drive Files/Elm  הנדסה ראשי/לקוחות/לקוחות פעילים/עיריית יהוד/2024/"/>
    </mc:Choice>
  </mc:AlternateContent>
  <bookViews>
    <workbookView xWindow="-110" yWindow="-110" windowWidth="19420" windowHeight="12220" firstSheet="1" activeTab="1"/>
  </bookViews>
  <sheets>
    <sheet name="רשימות" sheetId="3" state="hidden" r:id="rId3"/>
    <sheet name="דיווח מִחזור שנתי" sheetId="2" r:id="rId4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<sst xmlns="http://schemas.openxmlformats.org/spreadsheetml/2006/main" count="402" uniqueCount="378">
  <si>
    <t>מס' תושבים</t>
  </si>
  <si>
    <t>אתר הטמנה</t>
  </si>
  <si>
    <t>הערות</t>
  </si>
  <si>
    <t>פלסטיק</t>
  </si>
  <si>
    <t>מתכת</t>
  </si>
  <si>
    <t>זכוכית</t>
  </si>
  <si>
    <t>טקסטיל</t>
  </si>
  <si>
    <t>עץ</t>
  </si>
  <si>
    <t>גזם</t>
  </si>
  <si>
    <t>שמן מאכל</t>
  </si>
  <si>
    <t>נייר/קרטון</t>
  </si>
  <si>
    <t>אבו גוש</t>
  </si>
  <si>
    <t>שנת דווח</t>
  </si>
  <si>
    <t>שנת דיווח</t>
  </si>
  <si>
    <t xml:space="preserve">סה"כ  </t>
  </si>
  <si>
    <t>רשויות מחוז דרום</t>
  </si>
  <si>
    <t>אבו בסמה</t>
  </si>
  <si>
    <t>אופקים</t>
  </si>
  <si>
    <t>אילת</t>
  </si>
  <si>
    <t>אל קסום</t>
  </si>
  <si>
    <t>אשדוד</t>
  </si>
  <si>
    <t>אשכול</t>
  </si>
  <si>
    <t>אשקלון</t>
  </si>
  <si>
    <t>באר טוביה</t>
  </si>
  <si>
    <t>באר שבע</t>
  </si>
  <si>
    <t>דימונה</t>
  </si>
  <si>
    <t>הערבה התיכונה</t>
  </si>
  <si>
    <t>חבל אילות</t>
  </si>
  <si>
    <t>חוף אשקלון</t>
  </si>
  <si>
    <t>חוף עזה</t>
  </si>
  <si>
    <t>חורה</t>
  </si>
  <si>
    <t>יואב</t>
  </si>
  <si>
    <t>כסייפה</t>
  </si>
  <si>
    <t>להבים</t>
  </si>
  <si>
    <t>לכיש</t>
  </si>
  <si>
    <t>לקיה</t>
  </si>
  <si>
    <t>מיתר</t>
  </si>
  <si>
    <t>מצפה רמון</t>
  </si>
  <si>
    <t>מרחבים</t>
  </si>
  <si>
    <t>משוש</t>
  </si>
  <si>
    <t>נווה מדבר</t>
  </si>
  <si>
    <t>נתיבות</t>
  </si>
  <si>
    <t>עומר</t>
  </si>
  <si>
    <t>ערד</t>
  </si>
  <si>
    <t>ערערה בנגב</t>
  </si>
  <si>
    <t>קרית גת</t>
  </si>
  <si>
    <t>קרית מלאכי</t>
  </si>
  <si>
    <t>רהט</t>
  </si>
  <si>
    <t>רמת חובב</t>
  </si>
  <si>
    <t>רמת נגב</t>
  </si>
  <si>
    <t>שגב שלום</t>
  </si>
  <si>
    <t>שדות נגב</t>
  </si>
  <si>
    <t>שדרות</t>
  </si>
  <si>
    <t>שוקת</t>
  </si>
  <si>
    <t>שער הנגב</t>
  </si>
  <si>
    <t>שפיר</t>
  </si>
  <si>
    <t>תל שבע</t>
  </si>
  <si>
    <t>תמר</t>
  </si>
  <si>
    <t>רשויות מחוז ירושלים</t>
  </si>
  <si>
    <t>רשויות מחוז תל אביב</t>
  </si>
  <si>
    <t>רשויות מחוז מרכז</t>
  </si>
  <si>
    <t>רשויות מחוז חיפה</t>
  </si>
  <si>
    <t>רשויות מחוז צפון</t>
  </si>
  <si>
    <t>אפרתה</t>
  </si>
  <si>
    <t>בית אל</t>
  </si>
  <si>
    <t>בית שמש</t>
  </si>
  <si>
    <t>ביתר עילית</t>
  </si>
  <si>
    <t>גבעת זאב</t>
  </si>
  <si>
    <t>גוש עציון</t>
  </si>
  <si>
    <t>הר אדר</t>
  </si>
  <si>
    <t>הר חברון</t>
  </si>
  <si>
    <t>מבשרת ציון</t>
  </si>
  <si>
    <t>מגילות ים המלח</t>
  </si>
  <si>
    <t>מטה בנימין</t>
  </si>
  <si>
    <t>מטה יהודה</t>
  </si>
  <si>
    <t>מעלה אדומים</t>
  </si>
  <si>
    <t>קרית ארבע</t>
  </si>
  <si>
    <t>קרית יערים</t>
  </si>
  <si>
    <t>אור יהודה</t>
  </si>
  <si>
    <t>אזור</t>
  </si>
  <si>
    <t>בני ברק</t>
  </si>
  <si>
    <t>בת ים</t>
  </si>
  <si>
    <t>גבעתיים</t>
  </si>
  <si>
    <t>הרצליה</t>
  </si>
  <si>
    <t>חולון</t>
  </si>
  <si>
    <t>כפר שמריהו</t>
  </si>
  <si>
    <t>רמת גן</t>
  </si>
  <si>
    <t>רמת השרון</t>
  </si>
  <si>
    <t>תל אביב-יפו</t>
  </si>
  <si>
    <t>אבן יהודה</t>
  </si>
  <si>
    <t>אורנית</t>
  </si>
  <si>
    <t>אליכין</t>
  </si>
  <si>
    <t>אלעד</t>
  </si>
  <si>
    <t>אלפי מנשה</t>
  </si>
  <si>
    <t>אלקנה</t>
  </si>
  <si>
    <t>אריאל</t>
  </si>
  <si>
    <t>באר יעקב</t>
  </si>
  <si>
    <t>בית אריה</t>
  </si>
  <si>
    <t>בני עי"ש</t>
  </si>
  <si>
    <t>בקעת הירדן</t>
  </si>
  <si>
    <t>ברנר</t>
  </si>
  <si>
    <t>גבעת שמואל</t>
  </si>
  <si>
    <t>גדרה</t>
  </si>
  <si>
    <t>גדרות</t>
  </si>
  <si>
    <t>גזר</t>
  </si>
  <si>
    <t>גן יבנה</t>
  </si>
  <si>
    <t>גן רוה</t>
  </si>
  <si>
    <t>גני תקוה</t>
  </si>
  <si>
    <t>דרום השרון</t>
  </si>
  <si>
    <t>הוד השרון</t>
  </si>
  <si>
    <t>זמר</t>
  </si>
  <si>
    <t>חבל יבנה</t>
  </si>
  <si>
    <t>חבל מודיעין</t>
  </si>
  <si>
    <t>חוף השרון</t>
  </si>
  <si>
    <t>טייבה</t>
  </si>
  <si>
    <t>טירה</t>
  </si>
  <si>
    <t>יבנה</t>
  </si>
  <si>
    <t>יהוד-מונוסון</t>
  </si>
  <si>
    <t>כוכב יאיר-צור יגאל</t>
  </si>
  <si>
    <t>כפר ברא</t>
  </si>
  <si>
    <t>כפר יונה</t>
  </si>
  <si>
    <t>כפר סבא</t>
  </si>
  <si>
    <t>כפר קאסם</t>
  </si>
  <si>
    <t>לוד</t>
  </si>
  <si>
    <t>מודיעין עלית</t>
  </si>
  <si>
    <t>מודיעין-מכבים-רעות</t>
  </si>
  <si>
    <t>מזכרת בתיה</t>
  </si>
  <si>
    <t>מעלה אפרים</t>
  </si>
  <si>
    <t>נחל שורק</t>
  </si>
  <si>
    <t>נתניה</t>
  </si>
  <si>
    <t>סביון</t>
  </si>
  <si>
    <t>עמק חפר</t>
  </si>
  <si>
    <t>פרדסיה</t>
  </si>
  <si>
    <t>קדומים</t>
  </si>
  <si>
    <t>קרית עקרון</t>
  </si>
  <si>
    <t>קרני שומרון</t>
  </si>
  <si>
    <t>ראש העין</t>
  </si>
  <si>
    <t>ראשון לציון</t>
  </si>
  <si>
    <t>שומרון</t>
  </si>
  <si>
    <t>אבו סנאן</t>
  </si>
  <si>
    <t>אכסאל</t>
  </si>
  <si>
    <t>אל-בטוף</t>
  </si>
  <si>
    <t>אעבלין</t>
  </si>
  <si>
    <t>בוסתאן אל-מרג'</t>
  </si>
  <si>
    <t>בועיינה-נוג'יידאת</t>
  </si>
  <si>
    <t>בוקעאתה</t>
  </si>
  <si>
    <t>ביר אל-מכסור</t>
  </si>
  <si>
    <t>בית שאן</t>
  </si>
  <si>
    <t>בסמת טבעון</t>
  </si>
  <si>
    <t>בקעת בית הכרם</t>
  </si>
  <si>
    <t>ג'דיידה-מכר</t>
  </si>
  <si>
    <t>ג'וליס</t>
  </si>
  <si>
    <t>גולן</t>
  </si>
  <si>
    <t>גוש חלב</t>
  </si>
  <si>
    <t>דבוריה</t>
  </si>
  <si>
    <t>דיר אל-אסד</t>
  </si>
  <si>
    <t>דיר חנא</t>
  </si>
  <si>
    <t>הגלבוע</t>
  </si>
  <si>
    <t>הגליל המערבי</t>
  </si>
  <si>
    <t>הגליל העליון</t>
  </si>
  <si>
    <t>הגליל התחתון</t>
  </si>
  <si>
    <t>זרזיר</t>
  </si>
  <si>
    <t>חורפיש</t>
  </si>
  <si>
    <t>חצור הגלילית</t>
  </si>
  <si>
    <t>טבריה</t>
  </si>
  <si>
    <t>טובא-זנגריה</t>
  </si>
  <si>
    <t>טורעאן</t>
  </si>
  <si>
    <t>טמרה</t>
  </si>
  <si>
    <t>יאנוח-ג'ת</t>
  </si>
  <si>
    <t>יבנאל</t>
  </si>
  <si>
    <t>יסוד המעלה</t>
  </si>
  <si>
    <t>יפיע</t>
  </si>
  <si>
    <t>יקנעם עילית</t>
  </si>
  <si>
    <t>כאבול</t>
  </si>
  <si>
    <t>כאוכב אבו אל-היג'א</t>
  </si>
  <si>
    <t>כנרת (מושבה)</t>
  </si>
  <si>
    <t>כסרא-סמיע</t>
  </si>
  <si>
    <t>כעביה-טבאש-חג'אג'רה</t>
  </si>
  <si>
    <t>כפר ורדים</t>
  </si>
  <si>
    <t>כפר יאסיף</t>
  </si>
  <si>
    <t>כפר כמא</t>
  </si>
  <si>
    <t>כפר מנדא</t>
  </si>
  <si>
    <t>כפר תבור</t>
  </si>
  <si>
    <t>מבואות החרמון</t>
  </si>
  <si>
    <t>מג'אר</t>
  </si>
  <si>
    <t>מג'ד אל-כרום</t>
  </si>
  <si>
    <t>מגדל</t>
  </si>
  <si>
    <t>מגדל תפן</t>
  </si>
  <si>
    <t>מטה אשר</t>
  </si>
  <si>
    <t>מטולה</t>
  </si>
  <si>
    <t>מנחמיה</t>
  </si>
  <si>
    <t>מסעדה</t>
  </si>
  <si>
    <t>משהד</t>
  </si>
  <si>
    <t>נוף הגליל</t>
  </si>
  <si>
    <t>סח'נין</t>
  </si>
  <si>
    <t>סכנין</t>
  </si>
  <si>
    <t>ע'ג'ר</t>
  </si>
  <si>
    <t>עילבון</t>
  </si>
  <si>
    <t>עילוט</t>
  </si>
  <si>
    <t>עין מאה'ל</t>
  </si>
  <si>
    <t>עין קיניה</t>
  </si>
  <si>
    <t>עיר החמישה</t>
  </si>
  <si>
    <t>עכו</t>
  </si>
  <si>
    <t>עמק הירדן</t>
  </si>
  <si>
    <t>עמק המעיינות</t>
  </si>
  <si>
    <t>עמק יזרעאל</t>
  </si>
  <si>
    <t>עפולה</t>
  </si>
  <si>
    <t>עראבה</t>
  </si>
  <si>
    <t>פסוטה</t>
  </si>
  <si>
    <t>פקיעין (בוקייעה)</t>
  </si>
  <si>
    <t>צפת</t>
  </si>
  <si>
    <t>קצרין</t>
  </si>
  <si>
    <t>קרית שמונה</t>
  </si>
  <si>
    <t>ראמה</t>
  </si>
  <si>
    <t>ריינה</t>
  </si>
  <si>
    <t>רמת ישי</t>
  </si>
  <si>
    <t>שבי ציון</t>
  </si>
  <si>
    <t>שבלי-אום אל ג'נם</t>
  </si>
  <si>
    <t>שגור</t>
  </si>
  <si>
    <t>שלומי</t>
  </si>
  <si>
    <t>שעב</t>
  </si>
  <si>
    <t>שפרעם</t>
  </si>
  <si>
    <t>אום אל-פחם</t>
  </si>
  <si>
    <t>אור עקיבא</t>
  </si>
  <si>
    <t>אלונה</t>
  </si>
  <si>
    <t>באקה - ג'ת</t>
  </si>
  <si>
    <t>באקה אל-ג'רביה</t>
  </si>
  <si>
    <t>בנימינה - גבעת עדה</t>
  </si>
  <si>
    <t>בסמ"ה</t>
  </si>
  <si>
    <t>גבעת עדה</t>
  </si>
  <si>
    <t>ג'סר א-זרקא</t>
  </si>
  <si>
    <t>דאלית אל-כרמל</t>
  </si>
  <si>
    <t>זבולון</t>
  </si>
  <si>
    <t>זכרון יעקב</t>
  </si>
  <si>
    <t>חדרה</t>
  </si>
  <si>
    <t>חוף הכרמל</t>
  </si>
  <si>
    <t>חיפה</t>
  </si>
  <si>
    <t>כפר קרע</t>
  </si>
  <si>
    <t>מנשה</t>
  </si>
  <si>
    <t>מעלה עירון</t>
  </si>
  <si>
    <t>נחל עירון</t>
  </si>
  <si>
    <t>נשר</t>
  </si>
  <si>
    <t>עספיא</t>
  </si>
  <si>
    <t>ערערה</t>
  </si>
  <si>
    <t>עתלית</t>
  </si>
  <si>
    <t>פוריידיס</t>
  </si>
  <si>
    <t>פרדס חנה-כרכור</t>
  </si>
  <si>
    <t>קרית אתא</t>
  </si>
  <si>
    <t>קרית ביאליק</t>
  </si>
  <si>
    <t>קרית טבעון</t>
  </si>
  <si>
    <t>קרית ים</t>
  </si>
  <si>
    <t>קרית מוצקין</t>
  </si>
  <si>
    <t>רכסים</t>
  </si>
  <si>
    <t>שומרון - חיפה</t>
  </si>
  <si>
    <t>שם הרשות</t>
  </si>
  <si>
    <t>#</t>
  </si>
  <si>
    <t>איכות ירוקה חברת ניהול בע"מ 1000180</t>
  </si>
  <si>
    <t>אתר ירכא 1000183</t>
  </si>
  <si>
    <t>גרין קליטה ומיחזור בע"מ 1000184</t>
  </si>
  <si>
    <t>דיה 1000181</t>
  </si>
  <si>
    <t>זהר 1000190</t>
  </si>
  <si>
    <t>טורעאן קליטה ומיחזור בע"מ 1000204</t>
  </si>
  <si>
    <t>נימרה 1000200</t>
  </si>
  <si>
    <t>סיתהל חגל - טליה 1000191</t>
  </si>
  <si>
    <t>פ.א.י. שיקום מחצבות הצפון בע"מ - שיקום מחצבת גוש חלב 177185</t>
  </si>
  <si>
    <t>שפיה קליטה ומחזור פסולת בע"מ 1000194</t>
  </si>
  <si>
    <t>3. הועבר ישירות להטמנה</t>
  </si>
  <si>
    <t>הטמנה</t>
  </si>
  <si>
    <t>סה"כ הטמנה</t>
  </si>
  <si>
    <t>2. הועבר לתחנת מעבר</t>
  </si>
  <si>
    <t>פסולת אלקטרונית</t>
  </si>
  <si>
    <t xml:space="preserve">אני </t>
  </si>
  <si>
    <t>ראש הרשות המקומית</t>
  </si>
  <si>
    <t>שם ראש הרשות</t>
  </si>
  <si>
    <t xml:space="preserve">תאריך </t>
  </si>
  <si>
    <t xml:space="preserve"> בזאת את נכונות הנתונים המפורטים בטופס זה. </t>
  </si>
  <si>
    <t>יש לבחור מהרשימה</t>
  </si>
  <si>
    <t>מאשר/ת</t>
  </si>
  <si>
    <t>לא מאשר/ת</t>
  </si>
  <si>
    <t>אתרי הטמנה</t>
  </si>
  <si>
    <t>ירושלים</t>
  </si>
  <si>
    <t>חומר פריק ביולוגית (מופרד במקור)</t>
  </si>
  <si>
    <t>קריית אונו</t>
  </si>
  <si>
    <t>חומר פריק ביולוגי מופרד במקור</t>
  </si>
  <si>
    <t>בני שמעון</t>
  </si>
  <si>
    <t>ירוחם</t>
  </si>
  <si>
    <t>שגיב</t>
  </si>
  <si>
    <t>שכם</t>
  </si>
  <si>
    <t>בית דגן</t>
  </si>
  <si>
    <t>ג'לג'וליה</t>
  </si>
  <si>
    <t>לב השרון</t>
  </si>
  <si>
    <t>נס ציונה</t>
  </si>
  <si>
    <t>נתב"ג</t>
  </si>
  <si>
    <t>עמנואל</t>
  </si>
  <si>
    <t>פתח תקווה</t>
  </si>
  <si>
    <t>צורן-קדימה</t>
  </si>
  <si>
    <t>קלנסווה</t>
  </si>
  <si>
    <t>קלקיליה</t>
  </si>
  <si>
    <t>רחובות</t>
  </si>
  <si>
    <t>רמות השבים</t>
  </si>
  <si>
    <t>רמלה</t>
  </si>
  <si>
    <t>רעננה</t>
  </si>
  <si>
    <t>שהם</t>
  </si>
  <si>
    <t>תל מונד</t>
  </si>
  <si>
    <t>ג'ת</t>
  </si>
  <si>
    <t>טירת כרמל</t>
  </si>
  <si>
    <t>בית ג'ן</t>
  </si>
  <si>
    <t>בענה</t>
  </si>
  <si>
    <t>ג'ש (גוש חלב)</t>
  </si>
  <si>
    <t>ירכא</t>
  </si>
  <si>
    <t>כפר כנא</t>
  </si>
  <si>
    <t>כרמיאל</t>
  </si>
  <si>
    <t>מגדל העמק</t>
  </si>
  <si>
    <t>מג'דל שמס</t>
  </si>
  <si>
    <t>מגידו</t>
  </si>
  <si>
    <t>מזרעה</t>
  </si>
  <si>
    <t>מעיליא</t>
  </si>
  <si>
    <t>מעלה יוסף</t>
  </si>
  <si>
    <t>מעלות-תרשיחא</t>
  </si>
  <si>
    <t>מרום הגליל</t>
  </si>
  <si>
    <t>משגב</t>
  </si>
  <si>
    <t>נהריה</t>
  </si>
  <si>
    <t>נחף</t>
  </si>
  <si>
    <t>נצרת</t>
  </si>
  <si>
    <t>סאג'ור</t>
  </si>
  <si>
    <t>ראש פינה</t>
  </si>
  <si>
    <t>שם העסק</t>
  </si>
  <si>
    <t>פח כתום
לא ממוין</t>
  </si>
  <si>
    <t>חריש</t>
  </si>
  <si>
    <t>נאסר מחזור בע"מ (אבליים) 1000186</t>
  </si>
  <si>
    <t>דודאים - בני שמעון 166191</t>
  </si>
  <si>
    <t>דודאים - גני הדס - חברת מ.מ.מ 1000202</t>
  </si>
  <si>
    <t>חרובית איגוד ערים לאיכות הסביבה דרום יהודה 111148</t>
  </si>
  <si>
    <t>עברון ת.מ.מ 1000199</t>
  </si>
  <si>
    <t>טובלן (ת.מ.מ משואה) 1000192</t>
  </si>
  <si>
    <t>אפעה 186886</t>
  </si>
  <si>
    <t>אשלים 1000196</t>
  </si>
  <si>
    <t>זהרת אל פנג'אן</t>
  </si>
  <si>
    <t>אל מיניה</t>
  </si>
  <si>
    <t>אביבית- ויטו אופק ירוק תמיד בע"מ</t>
  </si>
  <si>
    <t>רפאל (מ.שחר- שובה)</t>
  </si>
  <si>
    <t>ד.נ.א- דימונה</t>
  </si>
  <si>
    <t>מצפה-רמון 1000201</t>
  </si>
  <si>
    <t>שדות דן</t>
  </si>
  <si>
    <t>בית אריה-עופרים</t>
  </si>
  <si>
    <t>ערבות הירדן</t>
  </si>
  <si>
    <t>1. הועבר ישירות למִחזור</t>
  </si>
  <si>
    <t>סה"כ מִחזור</t>
  </si>
  <si>
    <t>דיווח מִחזור שנתי לרשות מקומית - מחוז המרכז</t>
  </si>
  <si>
    <t>סך כל הפסולת (טונה)</t>
  </si>
  <si>
    <t>כמות פסולת למִחזור (טונה)</t>
  </si>
  <si>
    <t>כמות פסולת לתחנת מעבר (טונה)</t>
  </si>
  <si>
    <t>כמות פסולת להטמנה (טונה)</t>
  </si>
  <si>
    <t>כמות חומרים שהועברו למִחזור (טונה)</t>
  </si>
  <si>
    <t>כמות פסולת שהועברה ישירות להטמנה (טונה)</t>
  </si>
  <si>
    <t xml:space="preserve">שיעור (%) מִחזור </t>
  </si>
  <si>
    <t>שיעור (%) הטמנה</t>
  </si>
  <si>
    <t>ח"פ</t>
  </si>
  <si>
    <t>חומר פריק ביולוגי
ממיון מֵכָנִי</t>
  </si>
  <si>
    <t>פסולת לאנרגייה</t>
  </si>
  <si>
    <t>מספר ת"ז</t>
  </si>
  <si>
    <t>חיריה טיפול  בגזם</t>
  </si>
  <si>
    <t>חיריה - RDF ורידיס איכות סביבה אר.די.אפ  בע"מ</t>
  </si>
  <si>
    <t xml:space="preserve">חיריה- אשפה  ביתית </t>
  </si>
  <si>
    <t>מאי</t>
  </si>
  <si>
    <t>ק.מ.מ מפעלי מחזור בע"מ</t>
  </si>
  <si>
    <t>אינפיניה מיחזור בע"מ</t>
  </si>
  <si>
    <t> 31,570</t>
  </si>
  <si>
    <t>תמיר</t>
  </si>
  <si>
    <t>ציוד חשמלי וסוללות, בהסדר איסוף של הרשו והן מהמגזר הביתי (משווקים)</t>
  </si>
  <si>
    <t>קממ קרטון, מועבר לתמיר</t>
  </si>
  <si>
    <t>אינפיניה נייר מועבר לתמיר</t>
  </si>
  <si>
    <t>תמיר זכוכית</t>
  </si>
  <si>
    <t>תמיר אריזות</t>
  </si>
  <si>
    <t>ן</t>
  </si>
  <si>
    <t>צבי מססה</t>
  </si>
  <si>
    <t>לא כולל טיאוט (הטמנה ישירה)</t>
  </si>
  <si>
    <t>אמנון סעד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</si>
</sst>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  <charset val="-79"/>
    </font>
    <font>
      <sz val="10"/>
      <color theme="1"/>
      <name val="Arial"/>
      <family val="2"/>
    </font>
    <font>
      <sz val="12"/>
      <name val="David"/>
      <family val="2"/>
      <charset val="-79"/>
    </font>
    <font>
      <sz val="8"/>
      <name val="Arial"/>
      <family val="2"/>
    </font>
    <font>
      <sz val="11"/>
      <color theme="1"/>
      <name val="Arial"/>
      <family val="2"/>
      <charset val="-79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4"/>
      <name val="Arial"/>
      <family val="2"/>
      <scheme val="minor"/>
    </font>
    <font>
      <sz val="14"/>
      <name val="David"/>
      <family val="2"/>
      <charset val="-79"/>
    </font>
    <font>
      <b/>
      <sz val="18"/>
      <name val="Arial"/>
      <family val="2"/>
      <scheme val="minor"/>
    </font>
    <font>
      <b/>
      <sz val="16"/>
      <name val="Arial"/>
      <family val="2"/>
      <scheme val="minor"/>
    </font>
    <font>
      <sz val="14"/>
      <name val="Arial"/>
      <family val="2"/>
      <scheme val="minor"/>
    </font>
    <font>
      <b/>
      <sz val="10"/>
      <name val="Arial"/>
      <family val="2"/>
      <scheme val="minor"/>
    </font>
    <font>
      <b/>
      <sz val="14"/>
      <color theme="4" tint="0.599990010261536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0"/>
      <name val="Arial"/>
      <family val="2"/>
      <scheme val="minor"/>
    </font>
    <font>
      <sz val="9"/>
      <color rgb="FF000000"/>
      <name val="CIDFont+F2"/>
      <family val="2"/>
    </font>
    <font>
      <sz val="8"/>
      <color rgb="FF0F0F0F"/>
      <name val="Segoe UI"/>
      <family val="2"/>
    </font>
    <font>
      <sz val="8"/>
      <color rgb="FF000000"/>
      <name val="ExFon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2" tint="-0.249970003962517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 horizontal="right"/>
      <protection/>
    </xf>
    <xf numFmtId="0" fontId="4" fillId="2" borderId="1" applyNumberFormat="0" applyFont="0" applyAlignment="0" applyProtection="0"/>
  </cellStyleXfs>
  <cellXfs count="145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0" fillId="0" borderId="0" xfId="0" applyFont="1"/>
    <xf numFmtId="0" fontId="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9" fillId="0" borderId="0" xfId="0" applyFont="1" applyAlignment="1">
      <alignment wrapText="1" readingOrder="2"/>
    </xf>
    <xf numFmtId="0" fontId="11" fillId="0" borderId="0" xfId="0" applyFont="1" applyAlignment="1">
      <alignment readingOrder="2"/>
    </xf>
    <xf numFmtId="0" fontId="10" fillId="0" borderId="0" xfId="0" applyFont="1" applyAlignment="1">
      <alignment readingOrder="2"/>
    </xf>
    <xf numFmtId="0" fontId="2" fillId="0" borderId="0" xfId="0" applyFont="1" applyAlignment="1">
      <alignment readingOrder="2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center" vertical="center" readingOrder="2"/>
    </xf>
    <xf numFmtId="0" fontId="6" fillId="0" borderId="0" xfId="0" applyFont="1" applyAlignment="1">
      <alignment vertical="center" readingOrder="2"/>
    </xf>
    <xf numFmtId="0" fontId="8" fillId="0" borderId="0" xfId="0" applyFont="1" applyAlignment="1">
      <alignment horizontal="right" vertical="top" wrapText="1" readingOrder="2"/>
    </xf>
    <xf numFmtId="0" fontId="2" fillId="0" borderId="0" xfId="0" applyFont="1" applyAlignment="1">
      <alignment readingOrder="2"/>
    </xf>
    <xf numFmtId="3" fontId="0" fillId="0" borderId="0" xfId="0" applyNumberFormat="1" applyAlignment="1">
      <alignment readingOrder="2"/>
    </xf>
    <xf numFmtId="0" fontId="7" fillId="0" borderId="0" xfId="0" applyFont="1" applyAlignment="1">
      <alignment wrapText="1" readingOrder="2"/>
    </xf>
    <xf numFmtId="1" fontId="7" fillId="0" borderId="0" xfId="0" applyNumberFormat="1" applyFont="1" applyAlignment="1">
      <alignment wrapText="1" readingOrder="2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4" fontId="13" fillId="3" borderId="2" xfId="0" applyNumberFormat="1" applyFont="1" applyFill="1" applyBorder="1" applyAlignment="1">
      <alignment horizontal="center" vertical="center" wrapText="1" readingOrder="2"/>
    </xf>
    <xf numFmtId="4" fontId="13" fillId="4" borderId="3" xfId="0" applyNumberFormat="1" applyFont="1" applyFill="1" applyBorder="1" applyAlignment="1">
      <alignment horizontal="center" vertical="center" wrapText="1" readingOrder="2"/>
    </xf>
    <xf numFmtId="4" fontId="13" fillId="5" borderId="3" xfId="0" applyNumberFormat="1" applyFont="1" applyFill="1" applyBorder="1" applyAlignment="1">
      <alignment horizontal="center" vertical="center" wrapText="1" readingOrder="2"/>
    </xf>
    <xf numFmtId="10" fontId="13" fillId="3" borderId="3" xfId="0" applyNumberFormat="1" applyFont="1" applyFill="1" applyBorder="1" applyAlignment="1">
      <alignment horizontal="center" vertical="center" wrapText="1" readingOrder="2"/>
    </xf>
    <xf numFmtId="10" fontId="13" fillId="3" borderId="4" xfId="0" applyNumberFormat="1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wrapText="1" readingOrder="2"/>
    </xf>
    <xf numFmtId="0" fontId="17" fillId="0" borderId="0" xfId="0" applyFont="1" applyAlignment="1">
      <alignment horizontal="center" wrapText="1" readingOrder="2"/>
    </xf>
    <xf numFmtId="0" fontId="10" fillId="4" borderId="5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10" fillId="4" borderId="6" xfId="0" applyFont="1" applyFill="1" applyBorder="1" applyAlignment="1">
      <alignment horizontal="center" vertical="center" wrapText="1" readingOrder="2"/>
    </xf>
    <xf numFmtId="0" fontId="10" fillId="4" borderId="7" xfId="0" applyFont="1" applyFill="1" applyBorder="1" applyAlignment="1">
      <alignment horizontal="center" vertical="center" wrapText="1" readingOrder="2"/>
    </xf>
    <xf numFmtId="0" fontId="10" fillId="4" borderId="8" xfId="0" applyFont="1" applyFill="1" applyBorder="1" applyAlignment="1">
      <alignment horizontal="center" vertical="center" wrapText="1" readingOrder="2"/>
    </xf>
    <xf numFmtId="0" fontId="10" fillId="4" borderId="9" xfId="0" applyFont="1" applyFill="1" applyBorder="1" applyAlignment="1">
      <alignment horizontal="center" vertical="center" wrapText="1" readingOrder="2"/>
    </xf>
    <xf numFmtId="0" fontId="10" fillId="4" borderId="10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top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0" fillId="0" borderId="14" xfId="0" applyFont="1" applyBorder="1" applyAlignment="1">
      <alignment horizontal="center" vertical="center" wrapText="1" readingOrder="2"/>
    </xf>
    <xf numFmtId="4" fontId="10" fillId="0" borderId="15" xfId="0" applyNumberFormat="1" applyFont="1" applyBorder="1" applyAlignment="1">
      <alignment horizontal="center" vertical="center" wrapText="1" readingOrder="2"/>
    </xf>
    <xf numFmtId="4" fontId="10" fillId="0" borderId="16" xfId="0" applyNumberFormat="1" applyFont="1" applyBorder="1" applyAlignment="1">
      <alignment horizontal="center" vertical="center" wrapText="1" readingOrder="2"/>
    </xf>
    <xf numFmtId="4" fontId="10" fillId="0" borderId="17" xfId="0" applyNumberFormat="1" applyFont="1" applyBorder="1" applyAlignment="1">
      <alignment horizontal="center" vertical="center" wrapText="1" readingOrder="2"/>
    </xf>
    <xf numFmtId="2" fontId="8" fillId="0" borderId="0" xfId="0" applyNumberFormat="1" applyFont="1" applyAlignment="1">
      <alignment horizontal="center" vertical="center" wrapText="1" readingOrder="2"/>
    </xf>
    <xf numFmtId="2" fontId="10" fillId="4" borderId="14" xfId="0" applyNumberFormat="1" applyFont="1" applyFill="1" applyBorder="1" applyAlignment="1">
      <alignment horizontal="center" vertical="center" wrapText="1" readingOrder="2"/>
    </xf>
    <xf numFmtId="4" fontId="10" fillId="4" borderId="18" xfId="0" applyNumberFormat="1" applyFont="1" applyFill="1" applyBorder="1" applyAlignment="1">
      <alignment horizontal="center" vertical="center" wrapText="1" readingOrder="2"/>
    </xf>
    <xf numFmtId="0" fontId="16" fillId="6" borderId="19" xfId="0" applyFont="1" applyFill="1" applyBorder="1" applyAlignment="1">
      <alignment horizontal="right" vertical="center" readingOrder="2"/>
    </xf>
    <xf numFmtId="0" fontId="16" fillId="6" borderId="5" xfId="0" applyFont="1" applyFill="1" applyBorder="1" applyAlignment="1">
      <alignment horizontal="right" vertical="center" readingOrder="2"/>
    </xf>
    <xf numFmtId="0" fontId="10" fillId="6" borderId="5" xfId="0" applyFont="1" applyFill="1" applyBorder="1" applyAlignment="1">
      <alignment horizontal="center" vertical="center" readingOrder="2"/>
    </xf>
    <xf numFmtId="0" fontId="16" fillId="6" borderId="5" xfId="0" applyFont="1" applyFill="1" applyBorder="1" applyAlignment="1">
      <alignment horizontal="left" vertical="center" readingOrder="2"/>
    </xf>
    <xf numFmtId="0" fontId="16" fillId="6" borderId="20" xfId="0" applyFont="1" applyFill="1" applyBorder="1" applyAlignment="1">
      <alignment horizontal="left" vertical="center" readingOrder="2"/>
    </xf>
    <xf numFmtId="0" fontId="18" fillId="0" borderId="0" xfId="0" applyFont="1" applyAlignment="1">
      <alignment horizontal="center" vertical="center" wrapText="1" readingOrder="2"/>
    </xf>
    <xf numFmtId="0" fontId="10" fillId="6" borderId="6" xfId="0" applyFont="1" applyFill="1" applyBorder="1" applyAlignment="1">
      <alignment horizontal="center" vertical="center" wrapText="1" readingOrder="2"/>
    </xf>
    <xf numFmtId="0" fontId="10" fillId="6" borderId="14" xfId="0" applyFont="1" applyFill="1" applyBorder="1" applyAlignment="1">
      <alignment horizontal="center" vertical="center" wrapText="1" readingOrder="2"/>
    </xf>
    <xf numFmtId="0" fontId="10" fillId="6" borderId="21" xfId="0" applyFont="1" applyFill="1" applyBorder="1" applyAlignment="1">
      <alignment horizontal="center" vertical="center" wrapText="1" readingOrder="2"/>
    </xf>
    <xf numFmtId="0" fontId="10" fillId="6" borderId="18" xfId="0" applyFont="1" applyFill="1" applyBorder="1" applyAlignment="1">
      <alignment horizontal="center" vertical="center" wrapText="1" readingOrder="2"/>
    </xf>
    <xf numFmtId="0" fontId="8" fillId="0" borderId="22" xfId="0" applyFont="1" applyBorder="1" applyAlignment="1">
      <alignment horizontal="center" vertical="center" wrapText="1" readingOrder="2"/>
    </xf>
    <xf numFmtId="0" fontId="9" fillId="0" borderId="23" xfId="0" applyFont="1" applyBorder="1" applyAlignment="1">
      <alignment wrapText="1" readingOrder="2"/>
    </xf>
    <xf numFmtId="0" fontId="8" fillId="0" borderId="24" xfId="0" applyFont="1" applyBorder="1" applyAlignment="1">
      <alignment horizontal="center" vertical="center" wrapText="1" readingOrder="2"/>
    </xf>
    <xf numFmtId="0" fontId="9" fillId="0" borderId="25" xfId="0" applyFont="1" applyBorder="1" applyAlignment="1">
      <alignment wrapText="1" readingOrder="2"/>
    </xf>
    <xf numFmtId="0" fontId="8" fillId="0" borderId="26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wrapText="1" readingOrder="2"/>
    </xf>
    <xf numFmtId="0" fontId="10" fillId="0" borderId="27" xfId="0" applyFont="1" applyBorder="1" applyAlignment="1">
      <alignment horizontal="center" vertical="center" wrapText="1" readingOrder="2"/>
    </xf>
    <xf numFmtId="4" fontId="10" fillId="0" borderId="28" xfId="0" applyNumberFormat="1" applyFont="1" applyBorder="1" applyAlignment="1">
      <alignment horizontal="center" vertical="center" wrapText="1" readingOrder="2"/>
    </xf>
    <xf numFmtId="2" fontId="10" fillId="0" borderId="0" xfId="0" applyNumberFormat="1" applyFont="1" applyAlignment="1">
      <alignment horizontal="center" vertical="center" wrapText="1" readingOrder="2"/>
    </xf>
    <xf numFmtId="2" fontId="10" fillId="4" borderId="29" xfId="0" applyNumberFormat="1" applyFont="1" applyFill="1" applyBorder="1" applyAlignment="1">
      <alignment horizontal="center" vertical="center" wrapText="1" readingOrder="2"/>
    </xf>
    <xf numFmtId="4" fontId="10" fillId="4" borderId="30" xfId="0" applyNumberFormat="1" applyFont="1" applyFill="1" applyBorder="1" applyAlignment="1">
      <alignment horizontal="center" vertical="center" wrapText="1" readingOrder="2"/>
    </xf>
    <xf numFmtId="0" fontId="10" fillId="5" borderId="14" xfId="0" applyFont="1" applyFill="1" applyBorder="1" applyAlignment="1">
      <alignment horizontal="center" vertical="center" wrapText="1" readingOrder="2"/>
    </xf>
    <xf numFmtId="4" fontId="10" fillId="5" borderId="18" xfId="0" applyNumberFormat="1" applyFont="1" applyFill="1" applyBorder="1" applyAlignment="1">
      <alignment horizontal="center" vertical="center" wrapText="1" readingOrder="2"/>
    </xf>
    <xf numFmtId="0" fontId="10" fillId="5" borderId="6" xfId="0" applyFont="1" applyFill="1" applyBorder="1" applyAlignment="1">
      <alignment horizontal="center" vertical="center" wrapText="1" readingOrder="2"/>
    </xf>
    <xf numFmtId="0" fontId="10" fillId="5" borderId="31" xfId="0" applyFont="1" applyFill="1" applyBorder="1" applyAlignment="1">
      <alignment horizontal="center" vertical="center" wrapText="1" readingOrder="2"/>
    </xf>
    <xf numFmtId="0" fontId="8" fillId="0" borderId="32" xfId="0" applyFont="1" applyBorder="1" applyAlignment="1">
      <alignment horizontal="center" vertical="center" wrapText="1" readingOrder="2"/>
    </xf>
    <xf numFmtId="0" fontId="8" fillId="7" borderId="33" xfId="0" applyFont="1" applyFill="1" applyBorder="1" applyAlignment="1">
      <alignment wrapText="1" readingOrder="2"/>
    </xf>
    <xf numFmtId="0" fontId="8" fillId="7" borderId="34" xfId="0" applyFont="1" applyFill="1" applyBorder="1" applyAlignment="1">
      <alignment wrapText="1" readingOrder="2"/>
    </xf>
    <xf numFmtId="0" fontId="8" fillId="7" borderId="35" xfId="0" applyFont="1" applyFill="1" applyBorder="1" applyAlignment="1">
      <alignment wrapText="1" readingOrder="2"/>
    </xf>
    <xf numFmtId="0" fontId="8" fillId="7" borderId="36" xfId="0" applyFont="1" applyFill="1" applyBorder="1" applyAlignment="1">
      <alignment wrapText="1" readingOrder="2"/>
    </xf>
    <xf numFmtId="0" fontId="10" fillId="7" borderId="0" xfId="0" applyFont="1" applyFill="1" applyAlignment="1">
      <alignment horizontal="left" vertical="center" readingOrder="2"/>
    </xf>
    <xf numFmtId="0" fontId="8" fillId="7" borderId="0" xfId="0" applyFont="1" applyFill="1" applyAlignment="1">
      <alignment wrapText="1" readingOrder="2"/>
    </xf>
    <xf numFmtId="0" fontId="10" fillId="7" borderId="0" xfId="0" applyFont="1" applyFill="1" applyAlignment="1">
      <alignment horizontal="left" wrapText="1" readingOrder="2"/>
    </xf>
    <xf numFmtId="0" fontId="10" fillId="7" borderId="0" xfId="0" applyFont="1" applyFill="1" applyAlignment="1">
      <alignment wrapText="1" readingOrder="2"/>
    </xf>
    <xf numFmtId="0" fontId="8" fillId="7" borderId="37" xfId="0" applyFont="1" applyFill="1" applyBorder="1" applyAlignment="1">
      <alignment wrapText="1" readingOrder="2"/>
    </xf>
    <xf numFmtId="0" fontId="10" fillId="7" borderId="37" xfId="0" applyFont="1" applyFill="1" applyBorder="1" applyAlignment="1">
      <alignment wrapText="1" readingOrder="2"/>
    </xf>
    <xf numFmtId="0" fontId="15" fillId="7" borderId="36" xfId="0" applyFont="1" applyFill="1" applyBorder="1" applyAlignment="1">
      <alignment wrapText="1" readingOrder="2"/>
    </xf>
    <xf numFmtId="0" fontId="15" fillId="7" borderId="0" xfId="0" applyFont="1" applyFill="1" applyAlignment="1">
      <alignment wrapText="1" readingOrder="2"/>
    </xf>
    <xf numFmtId="0" fontId="10" fillId="7" borderId="0" xfId="0" applyFont="1" applyFill="1" applyAlignment="1">
      <alignment horizontal="right" vertical="center" readingOrder="2"/>
    </xf>
    <xf numFmtId="0" fontId="10" fillId="7" borderId="0" xfId="0" applyFont="1" applyFill="1" applyAlignment="1">
      <alignment readingOrder="2"/>
    </xf>
    <xf numFmtId="0" fontId="8" fillId="7" borderId="27" xfId="0" applyFont="1" applyFill="1" applyBorder="1" applyAlignment="1">
      <alignment wrapText="1" readingOrder="2"/>
    </xf>
    <xf numFmtId="0" fontId="8" fillId="7" borderId="38" xfId="0" applyFont="1" applyFill="1" applyBorder="1" applyAlignment="1">
      <alignment wrapText="1" readingOrder="2"/>
    </xf>
    <xf numFmtId="0" fontId="10" fillId="7" borderId="38" xfId="0" applyFont="1" applyFill="1" applyBorder="1" applyAlignment="1">
      <alignment horizontal="right" vertical="center" readingOrder="2"/>
    </xf>
    <xf numFmtId="0" fontId="10" fillId="7" borderId="38" xfId="0" applyFont="1" applyFill="1" applyBorder="1" applyAlignment="1">
      <alignment readingOrder="2"/>
    </xf>
    <xf numFmtId="0" fontId="8" fillId="7" borderId="39" xfId="0" applyFont="1" applyFill="1" applyBorder="1" applyAlignment="1">
      <alignment wrapText="1" readingOrder="2"/>
    </xf>
    <xf numFmtId="0" fontId="14" fillId="0" borderId="0" xfId="0" applyFont="1" applyAlignment="1">
      <alignment readingOrder="2"/>
    </xf>
    <xf numFmtId="0" fontId="10" fillId="5" borderId="40" xfId="0" applyFont="1" applyFill="1" applyBorder="1" applyAlignment="1">
      <alignment horizontal="center" vertical="center" wrapText="1" readingOrder="2"/>
    </xf>
    <xf numFmtId="4" fontId="10" fillId="5" borderId="6" xfId="0" applyNumberFormat="1" applyFont="1" applyFill="1" applyBorder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1" fontId="9" fillId="0" borderId="41" xfId="0" applyNumberFormat="1" applyFont="1" applyBorder="1" applyAlignment="1" applyProtection="1">
      <alignment horizontal="center" wrapText="1" readingOrder="2"/>
      <protection locked="0"/>
    </xf>
    <xf numFmtId="4" fontId="9" fillId="0" borderId="41" xfId="0" applyNumberFormat="1" applyFont="1" applyBorder="1" applyAlignment="1" applyProtection="1">
      <alignment horizontal="center" wrapText="1" readingOrder="2"/>
      <protection locked="0"/>
    </xf>
    <xf numFmtId="2" fontId="9" fillId="0" borderId="23" xfId="0" applyNumberFormat="1" applyFont="1" applyBorder="1" applyAlignment="1" applyProtection="1">
      <alignment horizontal="center" wrapText="1" readingOrder="2"/>
      <protection locked="0"/>
    </xf>
    <xf numFmtId="0" fontId="9" fillId="0" borderId="42" xfId="0" applyFont="1" applyBorder="1" applyAlignment="1" applyProtection="1">
      <alignment vertical="center" wrapText="1" readingOrder="2"/>
      <protection locked="0"/>
    </xf>
    <xf numFmtId="1" fontId="9" fillId="0" borderId="43" xfId="0" applyNumberFormat="1" applyFont="1" applyBorder="1" applyAlignment="1" applyProtection="1">
      <alignment horizontal="center" wrapText="1" readingOrder="2"/>
      <protection locked="0"/>
    </xf>
    <xf numFmtId="4" fontId="9" fillId="0" borderId="43" xfId="0" applyNumberFormat="1" applyFont="1" applyBorder="1" applyAlignment="1" applyProtection="1">
      <alignment horizontal="center" wrapText="1" readingOrder="2"/>
      <protection locked="0"/>
    </xf>
    <xf numFmtId="2" fontId="9" fillId="0" borderId="25" xfId="0" applyNumberFormat="1" applyFont="1" applyBorder="1" applyAlignment="1" applyProtection="1">
      <alignment horizontal="center" wrapText="1" readingOrder="2"/>
      <protection locked="0"/>
    </xf>
    <xf numFmtId="0" fontId="9" fillId="0" borderId="2" xfId="0" applyFont="1" applyBorder="1" applyAlignment="1" applyProtection="1">
      <alignment vertical="center" wrapText="1" readingOrder="2"/>
      <protection locked="0"/>
    </xf>
    <xf numFmtId="1" fontId="9" fillId="0" borderId="3" xfId="0" applyNumberFormat="1" applyFont="1" applyBorder="1" applyAlignment="1" applyProtection="1">
      <alignment horizontal="center" wrapText="1" readingOrder="2"/>
      <protection locked="0"/>
    </xf>
    <xf numFmtId="4" fontId="9" fillId="0" borderId="3" xfId="0" applyNumberFormat="1" applyFont="1" applyBorder="1" applyAlignment="1" applyProtection="1">
      <alignment horizontal="center" wrapText="1" readingOrder="2"/>
      <protection locked="0"/>
    </xf>
    <xf numFmtId="2" fontId="9" fillId="0" borderId="4" xfId="0" applyNumberFormat="1" applyFont="1" applyBorder="1" applyAlignment="1" applyProtection="1">
      <alignment horizontal="center" wrapText="1" readingOrder="2"/>
      <protection locked="0"/>
    </xf>
    <xf numFmtId="0" fontId="8" fillId="0" borderId="6" xfId="0" applyFont="1" applyBorder="1" applyAlignment="1" applyProtection="1">
      <alignment horizontal="center" vertical="center" readingOrder="2"/>
      <protection locked="0"/>
    </xf>
    <xf numFmtId="3" fontId="8" fillId="0" borderId="6" xfId="0" applyNumberFormat="1" applyFont="1" applyBorder="1" applyAlignment="1" applyProtection="1">
      <alignment horizontal="center" vertical="center" readingOrder="2"/>
      <protection locked="0"/>
    </xf>
    <xf numFmtId="0" fontId="9" fillId="0" borderId="44" xfId="0" applyFont="1" applyBorder="1" applyAlignment="1" applyProtection="1">
      <alignment vertical="center" wrapText="1" readingOrder="2"/>
      <protection locked="0"/>
    </xf>
    <xf numFmtId="0" fontId="9" fillId="0" borderId="25" xfId="0" applyFont="1" applyBorder="1" applyAlignment="1" applyProtection="1">
      <alignment horizontal="center" vertical="center" wrapText="1" readingOrder="2"/>
      <protection locked="0"/>
    </xf>
    <xf numFmtId="0" fontId="9" fillId="0" borderId="4" xfId="0" applyFont="1" applyBorder="1" applyAlignment="1" applyProtection="1">
      <alignment horizontal="center" vertical="center" wrapText="1" readingOrder="2"/>
      <protection locked="0"/>
    </xf>
    <xf numFmtId="0" fontId="9" fillId="0" borderId="45" xfId="0" applyFont="1" applyBorder="1" applyAlignment="1" applyProtection="1">
      <alignment vertical="center" wrapText="1" readingOrder="2"/>
      <protection locked="0"/>
    </xf>
    <xf numFmtId="4" fontId="9" fillId="0" borderId="46" xfId="0" applyNumberFormat="1" applyFont="1" applyBorder="1" applyAlignment="1" applyProtection="1">
      <alignment horizontal="center" vertical="center" readingOrder="2"/>
      <protection locked="0"/>
    </xf>
    <xf numFmtId="4" fontId="9" fillId="0" borderId="25" xfId="0" applyNumberFormat="1" applyFont="1" applyBorder="1" applyAlignment="1" applyProtection="1">
      <alignment horizontal="center" vertical="center" readingOrder="2"/>
      <protection locked="0"/>
    </xf>
    <xf numFmtId="4" fontId="9" fillId="0" borderId="4" xfId="0" applyNumberFormat="1" applyFont="1" applyBorder="1" applyAlignment="1" applyProtection="1">
      <alignment horizontal="center" vertical="center" readingOrder="2"/>
      <protection locked="0"/>
    </xf>
    <xf numFmtId="0" fontId="10" fillId="7" borderId="47" xfId="0" applyFont="1" applyFill="1" applyBorder="1" applyAlignment="1" applyProtection="1">
      <alignment wrapText="1" readingOrder="2"/>
      <protection locked="0"/>
    </xf>
    <xf numFmtId="0" fontId="10" fillId="7" borderId="47" xfId="0" applyFont="1" applyFill="1" applyBorder="1" applyAlignment="1" applyProtection="1">
      <alignment readingOrder="2"/>
      <protection locked="0"/>
    </xf>
    <xf numFmtId="0" fontId="7" fillId="0" borderId="0" xfId="0" applyFont="1" applyAlignment="1">
      <alignment horizontal="center" vertical="top" wrapText="1" readingOrder="2"/>
    </xf>
    <xf numFmtId="0" fontId="2" fillId="0" borderId="0" xfId="0" applyFont="1" applyAlignment="1">
      <alignment horizontal="center" vertical="top" readingOrder="2"/>
    </xf>
    <xf numFmtId="0" fontId="13" fillId="0" borderId="45" xfId="0" applyFont="1" applyBorder="1" applyAlignment="1">
      <alignment horizontal="center" vertical="top" wrapText="1" readingOrder="2"/>
    </xf>
    <xf numFmtId="1" fontId="13" fillId="0" borderId="48" xfId="0" applyNumberFormat="1" applyFont="1" applyBorder="1" applyAlignment="1">
      <alignment horizontal="center" vertical="top" wrapText="1" readingOrder="2"/>
    </xf>
    <xf numFmtId="0" fontId="13" fillId="0" borderId="48" xfId="0" applyFont="1" applyBorder="1" applyAlignment="1">
      <alignment horizontal="center" vertical="top" wrapText="1" readingOrder="2"/>
    </xf>
    <xf numFmtId="1" fontId="13" fillId="0" borderId="46" xfId="0" applyNumberFormat="1" applyFont="1" applyBorder="1" applyAlignment="1">
      <alignment horizontal="center" vertical="top" wrapText="1" readingOrder="2"/>
    </xf>
    <xf numFmtId="0" fontId="5" fillId="7" borderId="0" xfId="0" applyFont="1" applyFill="1" applyAlignment="1">
      <alignment horizontal="center" vertical="top" wrapText="1" readingOrder="2"/>
    </xf>
    <xf numFmtId="0" fontId="21" fillId="0" borderId="0" xfId="0" applyFont="1" applyAlignment="1">
      <alignment readingOrder="2"/>
    </xf>
    <xf numFmtId="0" fontId="10" fillId="4" borderId="19" xfId="0" applyFont="1" applyFill="1" applyBorder="1" applyAlignment="1">
      <alignment horizontal="right" vertical="center" readingOrder="2"/>
    </xf>
    <xf numFmtId="0" fontId="10" fillId="4" borderId="5" xfId="0" applyFont="1" applyFill="1" applyBorder="1" applyAlignment="1">
      <alignment horizontal="left" vertical="center" readingOrder="2"/>
    </xf>
    <xf numFmtId="0" fontId="10" fillId="4" borderId="20" xfId="0" applyFont="1" applyFill="1" applyBorder="1" applyAlignment="1">
      <alignment horizontal="left" vertical="center" readingOrder="2"/>
    </xf>
    <xf numFmtId="0" fontId="22" fillId="0" borderId="43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 readingOrder="2"/>
      <protection locked="0"/>
    </xf>
    <xf numFmtId="0" fontId="8" fillId="0" borderId="0" xfId="0" applyFont="1" applyAlignment="1" applyProtection="1">
      <alignment horizontal="right" vertical="top" wrapText="1" readingOrder="2"/>
      <protection locked="0"/>
    </xf>
    <xf numFmtId="1" fontId="23" fillId="0" borderId="43" xfId="0" applyNumberFormat="1" applyFont="1" applyBorder="1" applyAlignment="1" applyProtection="1">
      <alignment horizontal="center" wrapText="1" readingOrder="2"/>
      <protection locked="0"/>
    </xf>
    <xf numFmtId="1" fontId="24" fillId="0" borderId="43" xfId="0" applyNumberFormat="1" applyFont="1" applyBorder="1" applyAlignment="1" applyProtection="1">
      <alignment horizontal="center" wrapText="1" readingOrder="2"/>
      <protection locked="0"/>
    </xf>
    <xf numFmtId="0" fontId="5" fillId="7" borderId="49" xfId="0" applyFont="1" applyFill="1" applyBorder="1" applyAlignment="1">
      <alignment horizontal="center" vertical="top" wrapText="1" readingOrder="2"/>
    </xf>
    <xf numFmtId="0" fontId="10" fillId="7" borderId="47" xfId="0" applyFont="1" applyFill="1" applyBorder="1" applyAlignment="1" applyProtection="1">
      <alignment horizontal="center" wrapText="1" readingOrder="2"/>
      <protection locked="0"/>
    </xf>
    <xf numFmtId="0" fontId="10" fillId="7" borderId="47" xfId="0" applyFont="1" applyFill="1" applyBorder="1" applyAlignment="1" applyProtection="1">
      <alignment horizontal="center" vertical="center" readingOrder="2"/>
      <protection locked="0"/>
    </xf>
    <xf numFmtId="0" fontId="10" fillId="7" borderId="50" xfId="0" applyFont="1" applyFill="1" applyBorder="1" applyAlignment="1" applyProtection="1">
      <alignment horizontal="center" vertical="center" readingOrder="2"/>
      <protection locked="0"/>
    </xf>
    <xf numFmtId="1" fontId="13" fillId="0" borderId="48" xfId="0" applyNumberFormat="1" applyFont="1" applyBorder="1" applyAlignment="1">
      <alignment horizontal="center" vertical="top" wrapText="1" readingOrder="2"/>
    </xf>
    <xf numFmtId="4" fontId="13" fillId="6" borderId="3" xfId="0" applyNumberFormat="1" applyFont="1" applyFill="1" applyBorder="1" applyAlignment="1">
      <alignment horizontal="center" vertical="center" wrapText="1" readingOrder="2"/>
    </xf>
    <xf numFmtId="0" fontId="10" fillId="7" borderId="47" xfId="0" applyFont="1" applyFill="1" applyBorder="1" applyAlignment="1" applyProtection="1">
      <alignment horizontal="center" vertical="center" wrapText="1" readingOrder="2"/>
      <protection locked="0"/>
    </xf>
    <xf numFmtId="0" fontId="10" fillId="7" borderId="36" xfId="0" applyFont="1" applyFill="1" applyBorder="1" applyAlignment="1">
      <alignment horizontal="left" vertical="center" wrapText="1" readingOrder="2"/>
    </xf>
    <xf numFmtId="0" fontId="10" fillId="7" borderId="0" xfId="0" applyFont="1" applyFill="1" applyAlignment="1">
      <alignment horizontal="left" vertical="center" wrapText="1" readingOrder="2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Note 2" xfId="21"/>
  </cellStyles>
  <dxfs count="9">
    <dxf>
      <font>
        <b val="0"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</dxf>
    <dxf>
      <font>
        <b val="0"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  <alignment horizontal="right" vertical="bottom" textRotation="0" wrapText="0" shrinkToFit="0" readingOrder="0"/>
    </dxf>
    <dxf>
      <font>
        <b val="0"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  <alignment horizontal="right" vertical="bottom" textRotation="0" wrapText="0" shrinkToFit="0" readingOrder="0"/>
    </dxf>
    <dxf>
      <font>
        <b val="0"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  <alignment horizontal="right" vertical="bottom" textRotation="0" wrapText="0" shrinkToFit="0" readingOrder="0"/>
    </dxf>
    <dxf>
      <font>
        <b val="0"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</dxf>
    <dxf>
      <font>
        <b val="0"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</dxf>
    <dxf>
      <font>
        <b val="0"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</dxf>
    <dxf>
      <font>
        <b val="0"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  <alignment horizontal="right" vertical="bottom" textRotation="0" wrapText="0" shrinkToFit="0" readingOrder="0"/>
    </dxf>
    <dxf>
      <font>
        <b/>
        <i val="0"/>
        <u val="none"/>
        <strike val="0"/>
        <sz val="12"/>
        <name val="Arial"/>
        <color auto="1"/>
      </font>
      <numFmt numFmtId="0" formatCode="General"/>
      <fill>
        <patternFill patternType="none"/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0" Type="http://schemas.openxmlformats.org/officeDocument/2006/relationships/calcChain" Target="calcChain.xml" /><Relationship Id="rId9" Type="http://schemas.openxmlformats.org/officeDocument/2006/relationships/customXml" Target="../customXml/item4.xml" /><Relationship Id="rId5" Type="http://schemas.openxmlformats.org/officeDocument/2006/relationships/sharedStrings" Target="sharedStrings.xml" /><Relationship Id="rId6" Type="http://schemas.openxmlformats.org/officeDocument/2006/relationships/customXml" Target="../customXml/item1.xml" /><Relationship Id="rId7" Type="http://schemas.openxmlformats.org/officeDocument/2006/relationships/customXml" Target="../customXml/item2.xml" /><Relationship Id="rId8" Type="http://schemas.openxmlformats.org/officeDocument/2006/relationships/customXml" Target="../customXml/item3.xml" /></Relationships>
</file>

<file path=xl/tables/table1.xml><?xml version="1.0" encoding="utf-8"?>
<table xmlns="http://schemas.openxmlformats.org/spreadsheetml/2006/main" id="1" name="טבלה1" displayName="טבלה1" ref="A1:G189" totalsRowShown="0" headerRowDxfId="8" dataDxfId="7">
  <sortState ref="A2:G186">
    <sortCondition sortBy="value" ref="C2:C186"/>
  </sortState>
  <tableColumns count="7">
    <tableColumn id="2" name="אתרי הטמנה" dataDxfId="6"/>
    <tableColumn id="3" name="שנת דווח" dataDxfId="5"/>
    <tableColumn id="4" name="רשויות מחוז דרום" dataDxfId="4"/>
    <tableColumn id="5" name="רשויות מחוז ירושלים" dataDxfId="3"/>
    <tableColumn id="6" name="רשויות מחוז תל אביב" dataDxfId="2"/>
    <tableColumn id="7" name="רשויות מחוז מרכז" dataDxfId="1"/>
    <tableColumn id="8" name="רשויות מחוז חיפה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rightToLeft="1" zoomScale="88" zoomScaleNormal="88" workbookViewId="0" topLeftCell="A63">
      <selection pane="topLeft" activeCell="A5" sqref="A5:A25"/>
    </sheetView>
  </sheetViews>
  <sheetFormatPr defaultColWidth="9.18428571428571" defaultRowHeight="15.5"/>
  <cols>
    <col min="1" max="1" width="61.4285714285714" style="2" bestFit="1" customWidth="1"/>
    <col min="2" max="2" width="11.5714285714286" style="2" customWidth="1"/>
    <col min="3" max="3" width="19" style="2" customWidth="1"/>
    <col min="4" max="4" width="21.7142857142857" style="2" customWidth="1"/>
    <col min="5" max="5" width="22.1428571428571" style="2" customWidth="1"/>
    <col min="6" max="6" width="19" style="2" customWidth="1"/>
    <col min="7" max="7" width="19.2857142857143" style="2" customWidth="1"/>
    <col min="8" max="8" width="19" style="2" customWidth="1"/>
    <col min="9" max="16384" width="9.14285714285714" style="2"/>
  </cols>
  <sheetData>
    <row r="1" spans="1:8" s="1" customFormat="1" ht="15.5">
      <c r="A1" s="1" t="s">
        <v>279</v>
      </c>
      <c r="B1" s="1" t="s">
        <v>12</v>
      </c>
      <c r="C1" s="1" t="s">
        <v>15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</row>
    <row r="2" spans="1:9" ht="15.5">
      <c r="A2" s="2" t="s">
        <v>339</v>
      </c>
      <c r="B2" s="2">
        <v>2020</v>
      </c>
      <c r="C2" s="2" t="s">
        <v>16</v>
      </c>
      <c r="D2" s="2" t="s">
        <v>11</v>
      </c>
      <c r="E2" s="4" t="s">
        <v>78</v>
      </c>
      <c r="F2" s="4" t="s">
        <v>89</v>
      </c>
      <c r="G2" s="2" t="s">
        <v>222</v>
      </c>
      <c r="H2" s="4" t="s">
        <v>139</v>
      </c>
      <c r="I2" s="2" t="s">
        <v>277</v>
      </c>
    </row>
    <row r="3" spans="1:9" ht="15.5">
      <c r="A3" s="3" t="s">
        <v>256</v>
      </c>
      <c r="B3" s="2">
        <v>2021</v>
      </c>
      <c r="C3" s="2" t="s">
        <v>17</v>
      </c>
      <c r="D3" s="2" t="s">
        <v>63</v>
      </c>
      <c r="E3" s="4" t="s">
        <v>79</v>
      </c>
      <c r="F3" s="4" t="s">
        <v>90</v>
      </c>
      <c r="G3" s="2" t="s">
        <v>223</v>
      </c>
      <c r="H3" s="4" t="s">
        <v>140</v>
      </c>
      <c r="I3" s="2" t="s">
        <v>278</v>
      </c>
    </row>
    <row r="4" spans="1:8" ht="15.5">
      <c r="A4" s="2" t="s">
        <v>338</v>
      </c>
      <c r="B4" s="2">
        <v>2022</v>
      </c>
      <c r="C4" s="5" t="s">
        <v>18</v>
      </c>
      <c r="D4" s="2" t="s">
        <v>64</v>
      </c>
      <c r="E4" s="4" t="s">
        <v>80</v>
      </c>
      <c r="F4" s="4" t="s">
        <v>91</v>
      </c>
      <c r="G4" s="2" t="s">
        <v>224</v>
      </c>
      <c r="H4" s="4" t="s">
        <v>141</v>
      </c>
    </row>
    <row r="5" spans="1:8" ht="15.5">
      <c r="A5" s="2" t="s">
        <v>335</v>
      </c>
      <c r="B5" s="2">
        <v>2022</v>
      </c>
      <c r="C5" s="2" t="s">
        <v>19</v>
      </c>
      <c r="D5" s="4" t="s">
        <v>344</v>
      </c>
      <c r="E5" s="4" t="s">
        <v>81</v>
      </c>
      <c r="F5" s="4" t="s">
        <v>92</v>
      </c>
      <c r="G5" s="2" t="s">
        <v>225</v>
      </c>
      <c r="H5" s="4" t="s">
        <v>142</v>
      </c>
    </row>
    <row r="6" spans="1:8" ht="15.5">
      <c r="A6" s="3" t="s">
        <v>336</v>
      </c>
      <c r="B6" s="5">
        <v>2023</v>
      </c>
      <c r="C6" s="2" t="s">
        <v>20</v>
      </c>
      <c r="D6" s="4" t="s">
        <v>65</v>
      </c>
      <c r="E6" s="4" t="s">
        <v>82</v>
      </c>
      <c r="F6" s="4" t="s">
        <v>93</v>
      </c>
      <c r="G6" s="2" t="s">
        <v>226</v>
      </c>
      <c r="H6" s="4" t="s">
        <v>143</v>
      </c>
    </row>
    <row r="7" spans="1:8" ht="15.5">
      <c r="A7" s="7" t="s">
        <v>257</v>
      </c>
      <c r="B7" s="2">
        <v>2024</v>
      </c>
      <c r="C7" s="5" t="s">
        <v>21</v>
      </c>
      <c r="D7" s="4" t="s">
        <v>66</v>
      </c>
      <c r="E7" s="4" t="s">
        <v>83</v>
      </c>
      <c r="F7" s="4" t="s">
        <v>94</v>
      </c>
      <c r="G7" s="2" t="s">
        <v>227</v>
      </c>
      <c r="H7" s="4" t="s">
        <v>144</v>
      </c>
    </row>
    <row r="8" spans="1:8" ht="15.5">
      <c r="A8" s="7" t="s">
        <v>258</v>
      </c>
      <c r="C8" s="5" t="s">
        <v>22</v>
      </c>
      <c r="D8" s="4" t="s">
        <v>67</v>
      </c>
      <c r="E8" s="4" t="s">
        <v>84</v>
      </c>
      <c r="F8" s="4" t="s">
        <v>95</v>
      </c>
      <c r="G8" s="2" t="s">
        <v>228</v>
      </c>
      <c r="H8" s="4" t="s">
        <v>145</v>
      </c>
    </row>
    <row r="9" spans="1:8" ht="15.5">
      <c r="A9" s="5" t="s">
        <v>341</v>
      </c>
      <c r="C9" s="5" t="s">
        <v>23</v>
      </c>
      <c r="D9" s="4" t="s">
        <v>68</v>
      </c>
      <c r="E9" s="4" t="s">
        <v>85</v>
      </c>
      <c r="F9" s="4" t="s">
        <v>96</v>
      </c>
      <c r="G9" s="2" t="s">
        <v>229</v>
      </c>
      <c r="H9" s="4" t="s">
        <v>146</v>
      </c>
    </row>
    <row r="10" spans="1:8" ht="15.5">
      <c r="A10" s="7" t="s">
        <v>330</v>
      </c>
      <c r="C10" s="5" t="s">
        <v>24</v>
      </c>
      <c r="D10" s="4" t="s">
        <v>69</v>
      </c>
      <c r="E10" s="4" t="s">
        <v>282</v>
      </c>
      <c r="F10" s="4" t="s">
        <v>97</v>
      </c>
      <c r="G10" s="2" t="s">
        <v>230</v>
      </c>
      <c r="H10" s="4" t="s">
        <v>306</v>
      </c>
    </row>
    <row r="11" spans="1:8" ht="15.5">
      <c r="A11" s="7" t="s">
        <v>331</v>
      </c>
      <c r="C11" s="5" t="s">
        <v>284</v>
      </c>
      <c r="D11" s="4" t="s">
        <v>70</v>
      </c>
      <c r="E11" s="4" t="s">
        <v>86</v>
      </c>
      <c r="F11" s="4" t="s">
        <v>288</v>
      </c>
      <c r="G11" s="2" t="s">
        <v>304</v>
      </c>
      <c r="H11" s="4" t="s">
        <v>147</v>
      </c>
    </row>
    <row r="12" spans="1:8" ht="15.5">
      <c r="A12" s="7" t="s">
        <v>259</v>
      </c>
      <c r="C12" s="5" t="s">
        <v>25</v>
      </c>
      <c r="D12" s="4" t="s">
        <v>280</v>
      </c>
      <c r="E12" s="4" t="s">
        <v>87</v>
      </c>
      <c r="F12" s="4" t="s">
        <v>98</v>
      </c>
      <c r="G12" s="2" t="s">
        <v>231</v>
      </c>
      <c r="H12" s="4" t="s">
        <v>148</v>
      </c>
    </row>
    <row r="13" spans="1:8" ht="15.5">
      <c r="A13" s="7" t="s">
        <v>260</v>
      </c>
      <c r="C13" s="5" t="s">
        <v>26</v>
      </c>
      <c r="D13" s="4" t="s">
        <v>71</v>
      </c>
      <c r="E13" s="4" t="s">
        <v>88</v>
      </c>
      <c r="F13" s="4" t="s">
        <v>99</v>
      </c>
      <c r="G13" s="2" t="s">
        <v>232</v>
      </c>
      <c r="H13" s="4" t="s">
        <v>307</v>
      </c>
    </row>
    <row r="14" spans="1:8" ht="15.5">
      <c r="A14" s="5" t="s">
        <v>337</v>
      </c>
      <c r="C14" s="5" t="s">
        <v>27</v>
      </c>
      <c r="D14" s="4" t="s">
        <v>72</v>
      </c>
      <c r="E14" s="4"/>
      <c r="F14" s="4" t="s">
        <v>100</v>
      </c>
      <c r="G14" s="2" t="s">
        <v>233</v>
      </c>
      <c r="H14" s="4" t="s">
        <v>149</v>
      </c>
    </row>
    <row r="15" spans="1:8" ht="15.5">
      <c r="A15" s="7" t="s">
        <v>332</v>
      </c>
      <c r="C15" s="5" t="s">
        <v>28</v>
      </c>
      <c r="D15" s="4" t="s">
        <v>73</v>
      </c>
      <c r="E15" s="4"/>
      <c r="F15" s="4" t="s">
        <v>101</v>
      </c>
      <c r="G15" s="2" t="s">
        <v>234</v>
      </c>
      <c r="H15" s="4" t="s">
        <v>150</v>
      </c>
    </row>
    <row r="16" spans="1:8" ht="15.5">
      <c r="A16" s="7" t="s">
        <v>334</v>
      </c>
      <c r="C16" s="5" t="s">
        <v>29</v>
      </c>
      <c r="D16" s="4" t="s">
        <v>74</v>
      </c>
      <c r="E16" s="4"/>
      <c r="F16" s="4" t="s">
        <v>102</v>
      </c>
      <c r="G16" s="2" t="s">
        <v>235</v>
      </c>
      <c r="H16" s="4" t="s">
        <v>151</v>
      </c>
    </row>
    <row r="17" spans="1:8" ht="15.5">
      <c r="A17" s="7" t="s">
        <v>261</v>
      </c>
      <c r="C17" s="2" t="s">
        <v>30</v>
      </c>
      <c r="D17" s="4" t="s">
        <v>75</v>
      </c>
      <c r="E17" s="4"/>
      <c r="F17" s="4" t="s">
        <v>103</v>
      </c>
      <c r="G17" s="2" t="s">
        <v>236</v>
      </c>
      <c r="H17" s="4" t="s">
        <v>152</v>
      </c>
    </row>
    <row r="18" spans="1:8" ht="15.5">
      <c r="A18" s="7" t="s">
        <v>342</v>
      </c>
      <c r="C18" s="2" t="s">
        <v>31</v>
      </c>
      <c r="D18" s="4" t="s">
        <v>345</v>
      </c>
      <c r="E18" s="4"/>
      <c r="F18" s="4" t="s">
        <v>104</v>
      </c>
      <c r="G18" s="2" t="s">
        <v>328</v>
      </c>
      <c r="H18" s="4" t="s">
        <v>153</v>
      </c>
    </row>
    <row r="19" spans="1:8" ht="15.5">
      <c r="A19" s="7" t="s">
        <v>329</v>
      </c>
      <c r="B19" s="5"/>
      <c r="C19" s="2" t="s">
        <v>285</v>
      </c>
      <c r="D19" s="4" t="s">
        <v>76</v>
      </c>
      <c r="E19" s="6"/>
      <c r="F19" s="4" t="s">
        <v>289</v>
      </c>
      <c r="G19" s="2" t="s">
        <v>305</v>
      </c>
      <c r="H19" s="4" t="s">
        <v>308</v>
      </c>
    </row>
    <row r="20" spans="1:8" ht="15.5">
      <c r="A20" s="7" t="s">
        <v>262</v>
      </c>
      <c r="C20" s="5" t="s">
        <v>32</v>
      </c>
      <c r="D20" s="4" t="s">
        <v>77</v>
      </c>
      <c r="E20" s="4"/>
      <c r="F20" s="4" t="s">
        <v>105</v>
      </c>
      <c r="G20" s="2" t="s">
        <v>237</v>
      </c>
      <c r="H20" s="4" t="s">
        <v>154</v>
      </c>
    </row>
    <row r="21" spans="1:8" ht="15.5">
      <c r="A21" s="7" t="s">
        <v>263</v>
      </c>
      <c r="C21" s="5" t="s">
        <v>33</v>
      </c>
      <c r="D21" s="4" t="s">
        <v>287</v>
      </c>
      <c r="E21" s="4"/>
      <c r="F21" s="4" t="s">
        <v>106</v>
      </c>
      <c r="G21" s="2" t="s">
        <v>238</v>
      </c>
      <c r="H21" s="4" t="s">
        <v>155</v>
      </c>
    </row>
    <row r="22" spans="1:8" ht="15.5">
      <c r="A22" s="7" t="s">
        <v>333</v>
      </c>
      <c r="C22" s="5" t="s">
        <v>34</v>
      </c>
      <c r="D22" s="4"/>
      <c r="E22" s="4"/>
      <c r="F22" s="4" t="s">
        <v>107</v>
      </c>
      <c r="G22" s="2" t="s">
        <v>239</v>
      </c>
      <c r="H22" s="4" t="s">
        <v>156</v>
      </c>
    </row>
    <row r="23" spans="1:8" ht="15.5">
      <c r="A23" s="7" t="s">
        <v>264</v>
      </c>
      <c r="C23" s="5" t="s">
        <v>35</v>
      </c>
      <c r="D23" s="4"/>
      <c r="E23" s="4"/>
      <c r="F23" s="4" t="s">
        <v>108</v>
      </c>
      <c r="G23" s="2" t="s">
        <v>240</v>
      </c>
      <c r="H23" s="4" t="s">
        <v>157</v>
      </c>
    </row>
    <row r="24" spans="1:8" ht="15.5">
      <c r="A24" s="5" t="s">
        <v>340</v>
      </c>
      <c r="C24" s="5" t="s">
        <v>36</v>
      </c>
      <c r="D24" s="4"/>
      <c r="E24" s="4"/>
      <c r="F24" s="4" t="s">
        <v>109</v>
      </c>
      <c r="G24" s="2" t="s">
        <v>241</v>
      </c>
      <c r="H24" s="4" t="s">
        <v>158</v>
      </c>
    </row>
    <row r="25" spans="1:8" ht="15.5">
      <c r="A25" s="7" t="s">
        <v>265</v>
      </c>
      <c r="C25" s="5" t="s">
        <v>37</v>
      </c>
      <c r="D25" s="4"/>
      <c r="E25" s="4"/>
      <c r="F25" s="4" t="s">
        <v>110</v>
      </c>
      <c r="G25" s="2" t="s">
        <v>242</v>
      </c>
      <c r="H25" s="4" t="s">
        <v>159</v>
      </c>
    </row>
    <row r="26" spans="1:8" ht="15.5">
      <c r="A26" s="5"/>
      <c r="C26" s="5" t="s">
        <v>38</v>
      </c>
      <c r="D26" s="4"/>
      <c r="E26" s="4"/>
      <c r="F26" s="4" t="s">
        <v>111</v>
      </c>
      <c r="G26" s="2" t="s">
        <v>243</v>
      </c>
      <c r="H26" s="4" t="s">
        <v>160</v>
      </c>
    </row>
    <row r="27" spans="1:8" ht="15.5">
      <c r="A27" s="5"/>
      <c r="C27" s="5" t="s">
        <v>39</v>
      </c>
      <c r="D27" s="4"/>
      <c r="E27" s="4"/>
      <c r="F27" s="4" t="s">
        <v>112</v>
      </c>
      <c r="G27" s="2" t="s">
        <v>244</v>
      </c>
      <c r="H27" s="4" t="s">
        <v>161</v>
      </c>
    </row>
    <row r="28" spans="1:8" ht="15.5">
      <c r="A28" s="5"/>
      <c r="C28" s="5" t="s">
        <v>40</v>
      </c>
      <c r="D28" s="4"/>
      <c r="E28" s="4"/>
      <c r="F28" s="4" t="s">
        <v>113</v>
      </c>
      <c r="G28" s="2" t="s">
        <v>245</v>
      </c>
      <c r="H28" s="4" t="s">
        <v>162</v>
      </c>
    </row>
    <row r="29" spans="3:8" ht="15.5">
      <c r="C29" s="5" t="s">
        <v>41</v>
      </c>
      <c r="D29" s="4"/>
      <c r="E29" s="4"/>
      <c r="F29" s="4" t="s">
        <v>114</v>
      </c>
      <c r="G29" s="2" t="s">
        <v>246</v>
      </c>
      <c r="H29" s="4" t="s">
        <v>163</v>
      </c>
    </row>
    <row r="30" spans="3:8" ht="15.5">
      <c r="C30" s="5" t="s">
        <v>42</v>
      </c>
      <c r="D30" s="4"/>
      <c r="E30" s="4"/>
      <c r="F30" s="4" t="s">
        <v>115</v>
      </c>
      <c r="G30" s="2" t="s">
        <v>247</v>
      </c>
      <c r="H30" s="4" t="s">
        <v>164</v>
      </c>
    </row>
    <row r="31" spans="3:8" ht="15.5">
      <c r="C31" s="5" t="s">
        <v>43</v>
      </c>
      <c r="D31" s="4"/>
      <c r="E31" s="4"/>
      <c r="F31" s="4" t="s">
        <v>116</v>
      </c>
      <c r="G31" s="2" t="s">
        <v>248</v>
      </c>
      <c r="H31" s="4" t="s">
        <v>165</v>
      </c>
    </row>
    <row r="32" spans="3:8" ht="15.5">
      <c r="C32" s="5" t="s">
        <v>44</v>
      </c>
      <c r="D32" s="4"/>
      <c r="E32" s="4"/>
      <c r="F32" s="4" t="s">
        <v>117</v>
      </c>
      <c r="G32" s="2" t="s">
        <v>249</v>
      </c>
      <c r="H32" s="4" t="s">
        <v>166</v>
      </c>
    </row>
    <row r="33" spans="3:8" ht="15.5">
      <c r="C33" s="5" t="s">
        <v>45</v>
      </c>
      <c r="D33" s="4"/>
      <c r="E33" s="4"/>
      <c r="F33" s="4" t="s">
        <v>118</v>
      </c>
      <c r="G33" s="2" t="s">
        <v>250</v>
      </c>
      <c r="H33" s="4" t="s">
        <v>167</v>
      </c>
    </row>
    <row r="34" spans="1:8" ht="15.5">
      <c r="A34" s="3"/>
      <c r="C34" s="5" t="s">
        <v>46</v>
      </c>
      <c r="D34" s="4"/>
      <c r="E34" s="4"/>
      <c r="F34" s="4" t="s">
        <v>119</v>
      </c>
      <c r="G34" s="2" t="s">
        <v>251</v>
      </c>
      <c r="H34" s="4" t="s">
        <v>168</v>
      </c>
    </row>
    <row r="35" spans="3:8" ht="15.5">
      <c r="C35" s="5" t="s">
        <v>47</v>
      </c>
      <c r="D35" s="4"/>
      <c r="E35" s="4"/>
      <c r="F35" s="4" t="s">
        <v>120</v>
      </c>
      <c r="G35" s="2" t="s">
        <v>252</v>
      </c>
      <c r="H35" s="4" t="s">
        <v>169</v>
      </c>
    </row>
    <row r="36" spans="1:8" ht="15.5">
      <c r="A36" s="3"/>
      <c r="C36" s="5" t="s">
        <v>48</v>
      </c>
      <c r="D36" s="4"/>
      <c r="E36" s="4"/>
      <c r="F36" s="4" t="s">
        <v>121</v>
      </c>
      <c r="G36" s="2" t="s">
        <v>253</v>
      </c>
      <c r="H36" s="4" t="s">
        <v>170</v>
      </c>
    </row>
    <row r="37" spans="3:8" ht="15.5">
      <c r="C37" s="5" t="s">
        <v>49</v>
      </c>
      <c r="D37" s="4"/>
      <c r="E37" s="4"/>
      <c r="F37" s="4" t="s">
        <v>122</v>
      </c>
      <c r="H37" s="4" t="s">
        <v>171</v>
      </c>
    </row>
    <row r="38" spans="3:8" ht="15.5">
      <c r="C38" s="5" t="s">
        <v>50</v>
      </c>
      <c r="D38" s="4"/>
      <c r="E38" s="4"/>
      <c r="F38" s="4" t="s">
        <v>290</v>
      </c>
      <c r="H38" s="4" t="s">
        <v>172</v>
      </c>
    </row>
    <row r="39" spans="3:8" ht="15.5">
      <c r="C39" s="5" t="s">
        <v>286</v>
      </c>
      <c r="D39" s="4"/>
      <c r="E39" s="4"/>
      <c r="F39" s="4" t="s">
        <v>123</v>
      </c>
      <c r="H39" s="4" t="s">
        <v>309</v>
      </c>
    </row>
    <row r="40" spans="3:8" ht="15.5">
      <c r="C40" s="5" t="s">
        <v>51</v>
      </c>
      <c r="D40" s="4"/>
      <c r="E40" s="4"/>
      <c r="F40" s="4" t="s">
        <v>124</v>
      </c>
      <c r="H40" s="4" t="s">
        <v>173</v>
      </c>
    </row>
    <row r="41" spans="3:8" ht="15.5">
      <c r="C41" s="5" t="s">
        <v>52</v>
      </c>
      <c r="D41" s="4"/>
      <c r="E41" s="4"/>
      <c r="F41" s="4" t="s">
        <v>125</v>
      </c>
      <c r="H41" s="4" t="s">
        <v>174</v>
      </c>
    </row>
    <row r="42" spans="3:8" ht="15.5">
      <c r="C42" s="5" t="s">
        <v>53</v>
      </c>
      <c r="D42" s="4"/>
      <c r="E42" s="4"/>
      <c r="F42" s="4" t="s">
        <v>126</v>
      </c>
      <c r="H42" s="4" t="s">
        <v>175</v>
      </c>
    </row>
    <row r="43" spans="3:8" ht="15.5">
      <c r="C43" s="5" t="s">
        <v>54</v>
      </c>
      <c r="D43" s="4"/>
      <c r="E43" s="4"/>
      <c r="F43" s="4" t="s">
        <v>127</v>
      </c>
      <c r="H43" s="4" t="s">
        <v>176</v>
      </c>
    </row>
    <row r="44" spans="3:8" ht="15.5">
      <c r="C44" s="5" t="s">
        <v>55</v>
      </c>
      <c r="D44" s="4"/>
      <c r="E44" s="4"/>
      <c r="F44" s="4" t="s">
        <v>128</v>
      </c>
      <c r="H44" s="4" t="s">
        <v>177</v>
      </c>
    </row>
    <row r="45" spans="3:8" ht="15.5">
      <c r="C45" s="5" t="s">
        <v>56</v>
      </c>
      <c r="D45" s="4"/>
      <c r="E45" s="4"/>
      <c r="F45" s="4" t="s">
        <v>291</v>
      </c>
      <c r="H45" s="4" t="s">
        <v>178</v>
      </c>
    </row>
    <row r="46" spans="3:8" ht="15.5">
      <c r="C46" s="5" t="s">
        <v>57</v>
      </c>
      <c r="D46" s="4"/>
      <c r="E46" s="4"/>
      <c r="F46" s="4" t="s">
        <v>292</v>
      </c>
      <c r="H46" s="4" t="s">
        <v>179</v>
      </c>
    </row>
    <row r="47" spans="3:8" ht="15.5">
      <c r="C47" s="5"/>
      <c r="D47" s="4"/>
      <c r="E47" s="4"/>
      <c r="F47" s="4" t="s">
        <v>130</v>
      </c>
      <c r="H47" s="4" t="s">
        <v>180</v>
      </c>
    </row>
    <row r="48" spans="3:8" ht="15.5">
      <c r="C48" s="5"/>
      <c r="F48" s="4" t="s">
        <v>129</v>
      </c>
      <c r="H48" s="4" t="s">
        <v>310</v>
      </c>
    </row>
    <row r="49" spans="3:8" ht="15.5">
      <c r="C49" s="5"/>
      <c r="F49" s="4" t="s">
        <v>293</v>
      </c>
      <c r="H49" s="4" t="s">
        <v>181</v>
      </c>
    </row>
    <row r="50" spans="4:8" ht="15.5">
      <c r="D50" s="4"/>
      <c r="E50" s="4"/>
      <c r="F50" s="4" t="s">
        <v>131</v>
      </c>
      <c r="H50" s="4" t="s">
        <v>182</v>
      </c>
    </row>
    <row r="51" spans="4:8" ht="15.5">
      <c r="D51" s="4"/>
      <c r="E51" s="4"/>
      <c r="F51" s="4" t="s">
        <v>132</v>
      </c>
      <c r="H51" s="4" t="s">
        <v>311</v>
      </c>
    </row>
    <row r="52" spans="4:8" ht="15.5">
      <c r="D52" s="4"/>
      <c r="E52" s="4"/>
      <c r="F52" s="4" t="s">
        <v>294</v>
      </c>
      <c r="H52" s="4" t="s">
        <v>183</v>
      </c>
    </row>
    <row r="53" spans="4:8" ht="15.5">
      <c r="D53" s="4"/>
      <c r="E53" s="4"/>
      <c r="F53" s="4" t="s">
        <v>295</v>
      </c>
      <c r="H53" s="4" t="s">
        <v>184</v>
      </c>
    </row>
    <row r="54" spans="4:8" ht="15.5">
      <c r="D54" s="4"/>
      <c r="E54" s="4"/>
      <c r="F54" s="4" t="s">
        <v>133</v>
      </c>
      <c r="H54" s="4" t="s">
        <v>185</v>
      </c>
    </row>
    <row r="55" spans="4:8" ht="15.5">
      <c r="D55" s="4"/>
      <c r="E55" s="4"/>
      <c r="F55" s="4" t="s">
        <v>296</v>
      </c>
      <c r="H55" s="4" t="s">
        <v>186</v>
      </c>
    </row>
    <row r="56" spans="4:8" ht="15.5">
      <c r="D56" s="4"/>
      <c r="E56" s="4"/>
      <c r="F56" s="4" t="s">
        <v>297</v>
      </c>
      <c r="H56" s="4" t="s">
        <v>312</v>
      </c>
    </row>
    <row r="57" spans="4:8" ht="15.5">
      <c r="D57" s="4"/>
      <c r="E57" s="4"/>
      <c r="F57" s="4" t="s">
        <v>134</v>
      </c>
      <c r="H57" s="4" t="s">
        <v>313</v>
      </c>
    </row>
    <row r="58" spans="4:8" ht="15.5">
      <c r="D58" s="4"/>
      <c r="E58" s="4"/>
      <c r="F58" s="4" t="s">
        <v>135</v>
      </c>
      <c r="H58" s="4" t="s">
        <v>187</v>
      </c>
    </row>
    <row r="59" spans="4:8" ht="15.5">
      <c r="D59" s="4"/>
      <c r="E59" s="4"/>
      <c r="F59" s="4" t="s">
        <v>136</v>
      </c>
      <c r="H59" s="4" t="s">
        <v>314</v>
      </c>
    </row>
    <row r="60" spans="4:8" ht="15.5">
      <c r="D60" s="4"/>
      <c r="E60" s="4"/>
      <c r="F60" s="4" t="s">
        <v>137</v>
      </c>
      <c r="H60" s="4" t="s">
        <v>315</v>
      </c>
    </row>
    <row r="61" spans="4:8" ht="15.5">
      <c r="D61" s="4"/>
      <c r="E61" s="4"/>
      <c r="F61" s="4" t="s">
        <v>298</v>
      </c>
      <c r="H61" s="4" t="s">
        <v>188</v>
      </c>
    </row>
    <row r="62" spans="4:8" ht="15.5">
      <c r="D62" s="4"/>
      <c r="E62" s="4"/>
      <c r="F62" s="4" t="s">
        <v>299</v>
      </c>
      <c r="H62" s="4" t="s">
        <v>189</v>
      </c>
    </row>
    <row r="63" spans="4:8" ht="15.5">
      <c r="D63" s="4"/>
      <c r="E63" s="4"/>
      <c r="F63" s="4" t="s">
        <v>300</v>
      </c>
      <c r="H63" s="4" t="s">
        <v>190</v>
      </c>
    </row>
    <row r="64" spans="4:8" ht="15.5">
      <c r="D64" s="4"/>
      <c r="E64" s="4"/>
      <c r="F64" s="4" t="s">
        <v>301</v>
      </c>
      <c r="H64" s="4" t="s">
        <v>191</v>
      </c>
    </row>
    <row r="65" spans="4:8" ht="15.5">
      <c r="D65" s="4"/>
      <c r="E65" s="4"/>
      <c r="F65" s="4" t="s">
        <v>343</v>
      </c>
      <c r="H65" s="4" t="s">
        <v>316</v>
      </c>
    </row>
    <row r="66" spans="4:8" ht="15.5">
      <c r="D66" s="4"/>
      <c r="E66" s="4"/>
      <c r="F66" s="4" t="s">
        <v>302</v>
      </c>
      <c r="H66" s="4" t="s">
        <v>317</v>
      </c>
    </row>
    <row r="67" spans="1:8" ht="15.5">
      <c r="A67" s="5"/>
      <c r="D67" s="4"/>
      <c r="E67" s="4"/>
      <c r="F67" s="4" t="s">
        <v>138</v>
      </c>
      <c r="H67" s="4" t="s">
        <v>318</v>
      </c>
    </row>
    <row r="68" spans="1:8" ht="15.5">
      <c r="A68" s="5"/>
      <c r="B68" s="5"/>
      <c r="C68" s="5"/>
      <c r="D68" s="6"/>
      <c r="E68" s="6"/>
      <c r="F68" s="4" t="s">
        <v>303</v>
      </c>
      <c r="G68" s="5"/>
      <c r="H68" s="4" t="s">
        <v>319</v>
      </c>
    </row>
    <row r="69" spans="4:8" ht="15.5">
      <c r="D69" s="4"/>
      <c r="E69" s="4"/>
      <c r="F69" s="4"/>
      <c r="H69" s="4" t="s">
        <v>320</v>
      </c>
    </row>
    <row r="70" spans="4:8" ht="15.5">
      <c r="D70" s="4"/>
      <c r="E70" s="4"/>
      <c r="F70" s="4"/>
      <c r="H70" s="4" t="s">
        <v>192</v>
      </c>
    </row>
    <row r="71" spans="4:8" ht="15.5">
      <c r="D71" s="4"/>
      <c r="E71" s="4"/>
      <c r="F71" s="4"/>
      <c r="H71" s="4" t="s">
        <v>321</v>
      </c>
    </row>
    <row r="72" spans="4:8" ht="15.5">
      <c r="D72" s="4"/>
      <c r="E72" s="4"/>
      <c r="F72" s="4"/>
      <c r="H72" s="4" t="s">
        <v>193</v>
      </c>
    </row>
    <row r="73" spans="4:8" ht="15.5">
      <c r="D73" s="4"/>
      <c r="E73" s="4"/>
      <c r="F73" s="4"/>
      <c r="H73" s="4" t="s">
        <v>322</v>
      </c>
    </row>
    <row r="74" spans="4:8" ht="15.5">
      <c r="D74" s="4"/>
      <c r="E74" s="4"/>
      <c r="F74" s="4"/>
      <c r="H74" s="2" t="s">
        <v>323</v>
      </c>
    </row>
    <row r="75" spans="4:8" ht="15.5">
      <c r="D75" s="4"/>
      <c r="E75" s="4"/>
      <c r="F75" s="4"/>
      <c r="H75" s="2" t="s">
        <v>324</v>
      </c>
    </row>
    <row r="76" spans="4:8" ht="15.5">
      <c r="D76" s="4"/>
      <c r="E76" s="4"/>
      <c r="F76" s="4"/>
      <c r="H76" s="2" t="s">
        <v>194</v>
      </c>
    </row>
    <row r="77" spans="4:8" ht="15.5">
      <c r="D77" s="4"/>
      <c r="E77" s="4"/>
      <c r="F77" s="4"/>
      <c r="H77" s="2" t="s">
        <v>195</v>
      </c>
    </row>
    <row r="78" spans="4:8" ht="15.5">
      <c r="D78" s="4"/>
      <c r="E78" s="4"/>
      <c r="F78" s="4"/>
      <c r="H78" s="2" t="s">
        <v>196</v>
      </c>
    </row>
    <row r="79" spans="4:8" ht="15.5">
      <c r="D79" s="4"/>
      <c r="E79" s="4"/>
      <c r="F79" s="4"/>
      <c r="H79" s="2" t="s">
        <v>197</v>
      </c>
    </row>
    <row r="80" spans="4:8" ht="15.5">
      <c r="D80" s="4"/>
      <c r="E80" s="4"/>
      <c r="F80" s="4"/>
      <c r="H80" s="2" t="s">
        <v>198</v>
      </c>
    </row>
    <row r="81" spans="4:8" ht="15.5">
      <c r="D81" s="4"/>
      <c r="E81" s="4"/>
      <c r="F81" s="4"/>
      <c r="H81" s="2" t="s">
        <v>199</v>
      </c>
    </row>
    <row r="82" spans="4:8" ht="15.5">
      <c r="D82" s="4"/>
      <c r="E82" s="4"/>
      <c r="F82" s="4"/>
      <c r="H82" s="2" t="s">
        <v>200</v>
      </c>
    </row>
    <row r="83" spans="4:8" ht="15.5">
      <c r="D83" s="4"/>
      <c r="E83" s="4"/>
      <c r="F83" s="4"/>
      <c r="H83" s="2" t="s">
        <v>201</v>
      </c>
    </row>
    <row r="84" spans="4:8" ht="15.5">
      <c r="D84" s="4"/>
      <c r="E84" s="4"/>
      <c r="F84" s="4"/>
      <c r="H84" s="2" t="s">
        <v>202</v>
      </c>
    </row>
    <row r="85" spans="4:8" ht="15.5">
      <c r="D85" s="4"/>
      <c r="E85" s="4"/>
      <c r="F85" s="4"/>
      <c r="H85" s="2" t="s">
        <v>203</v>
      </c>
    </row>
    <row r="86" spans="4:8" ht="15.5">
      <c r="D86" s="4"/>
      <c r="E86" s="4"/>
      <c r="F86" s="4"/>
      <c r="H86" s="2" t="s">
        <v>204</v>
      </c>
    </row>
    <row r="87" spans="4:8" ht="15.5">
      <c r="D87" s="4"/>
      <c r="E87" s="4"/>
      <c r="F87" s="4"/>
      <c r="H87" s="2" t="s">
        <v>205</v>
      </c>
    </row>
    <row r="88" spans="4:8" ht="15.5">
      <c r="D88" s="4"/>
      <c r="E88" s="4"/>
      <c r="F88" s="4"/>
      <c r="H88" s="2" t="s">
        <v>206</v>
      </c>
    </row>
    <row r="89" spans="4:8" ht="15.5">
      <c r="D89" s="4"/>
      <c r="E89" s="4"/>
      <c r="F89" s="4"/>
      <c r="H89" s="2" t="s">
        <v>207</v>
      </c>
    </row>
    <row r="90" spans="4:8" ht="15.5">
      <c r="D90" s="4"/>
      <c r="E90" s="4"/>
      <c r="F90" s="4"/>
      <c r="H90" s="2" t="s">
        <v>208</v>
      </c>
    </row>
    <row r="91" spans="4:8" ht="15.5">
      <c r="D91" s="4"/>
      <c r="E91" s="4"/>
      <c r="F91" s="4"/>
      <c r="H91" s="2" t="s">
        <v>209</v>
      </c>
    </row>
    <row r="92" spans="4:8" ht="15.5">
      <c r="D92" s="4"/>
      <c r="E92" s="4"/>
      <c r="F92" s="4"/>
      <c r="H92" s="2" t="s">
        <v>210</v>
      </c>
    </row>
    <row r="93" spans="4:8" ht="15.5">
      <c r="D93" s="4"/>
      <c r="E93" s="4"/>
      <c r="F93" s="4"/>
      <c r="H93" s="2" t="s">
        <v>211</v>
      </c>
    </row>
    <row r="94" spans="4:8" ht="15.5">
      <c r="D94" s="4"/>
      <c r="E94" s="4"/>
      <c r="F94" s="4"/>
      <c r="H94" s="2" t="s">
        <v>212</v>
      </c>
    </row>
    <row r="95" spans="4:8" ht="15.5">
      <c r="D95" s="4"/>
      <c r="E95" s="4"/>
      <c r="F95" s="4"/>
      <c r="H95" s="2" t="s">
        <v>213</v>
      </c>
    </row>
    <row r="96" spans="4:8" ht="15.5">
      <c r="D96" s="4"/>
      <c r="E96" s="4"/>
      <c r="F96" s="4"/>
      <c r="H96" s="2" t="s">
        <v>325</v>
      </c>
    </row>
    <row r="97" spans="4:8" ht="15.5">
      <c r="D97" s="4"/>
      <c r="E97" s="4"/>
      <c r="F97" s="4"/>
      <c r="H97" s="2" t="s">
        <v>214</v>
      </c>
    </row>
    <row r="98" spans="4:8" ht="15.5">
      <c r="D98" s="4"/>
      <c r="E98" s="4"/>
      <c r="F98" s="4"/>
      <c r="H98" s="2" t="s">
        <v>215</v>
      </c>
    </row>
    <row r="99" spans="4:8" ht="15.5">
      <c r="D99" s="4"/>
      <c r="E99" s="4"/>
      <c r="F99" s="4"/>
      <c r="H99" s="2" t="s">
        <v>216</v>
      </c>
    </row>
    <row r="100" spans="4:8" ht="15.5">
      <c r="D100" s="4"/>
      <c r="E100" s="4"/>
      <c r="F100" s="4"/>
      <c r="H100" s="2" t="s">
        <v>217</v>
      </c>
    </row>
    <row r="101" spans="4:8" ht="15.5">
      <c r="D101" s="4"/>
      <c r="E101" s="4"/>
      <c r="F101" s="4"/>
      <c r="H101" s="2" t="s">
        <v>218</v>
      </c>
    </row>
    <row r="102" spans="4:8" ht="15.5">
      <c r="D102" s="4"/>
      <c r="E102" s="4"/>
      <c r="F102" s="4"/>
      <c r="H102" s="2" t="s">
        <v>219</v>
      </c>
    </row>
    <row r="103" spans="4:8" ht="15.5">
      <c r="D103" s="4"/>
      <c r="E103" s="4"/>
      <c r="F103" s="4"/>
      <c r="H103" s="2" t="s">
        <v>220</v>
      </c>
    </row>
    <row r="104" spans="4:8" ht="15.5">
      <c r="D104" s="4"/>
      <c r="E104" s="4"/>
      <c r="F104" s="4"/>
      <c r="H104" s="2" t="s">
        <v>221</v>
      </c>
    </row>
    <row r="105" spans="4:6" ht="15.5">
      <c r="D105" s="4"/>
      <c r="E105" s="4"/>
      <c r="F105" s="4"/>
    </row>
    <row r="106" spans="4:6" ht="15.5">
      <c r="D106" s="4"/>
      <c r="E106" s="4"/>
      <c r="F106" s="4"/>
    </row>
    <row r="107" spans="4:6" ht="15.5">
      <c r="D107" s="4"/>
      <c r="E107" s="4"/>
      <c r="F107" s="4"/>
    </row>
    <row r="108" spans="4:6" ht="15.5">
      <c r="D108" s="4"/>
      <c r="E108" s="4"/>
      <c r="F108" s="4"/>
    </row>
    <row r="109" spans="4:6" ht="15.5">
      <c r="D109" s="4"/>
      <c r="E109" s="4"/>
      <c r="F109" s="4"/>
    </row>
    <row r="110" spans="4:6" ht="15.5">
      <c r="D110" s="4"/>
      <c r="E110" s="4"/>
      <c r="F110" s="4"/>
    </row>
    <row r="111" spans="4:6" ht="15.5">
      <c r="D111" s="4"/>
      <c r="E111" s="4"/>
      <c r="F111" s="4"/>
    </row>
    <row r="112" spans="4:6" ht="15.5">
      <c r="D112" s="4"/>
      <c r="E112" s="4"/>
      <c r="F112" s="4"/>
    </row>
    <row r="113" spans="4:6" ht="15.5">
      <c r="D113" s="4"/>
      <c r="E113" s="4"/>
      <c r="F113" s="4"/>
    </row>
    <row r="114" spans="4:6" ht="15.5">
      <c r="D114" s="4"/>
      <c r="E114" s="4"/>
      <c r="F114" s="4"/>
    </row>
    <row r="115" spans="4:6" ht="15.5">
      <c r="D115" s="4"/>
      <c r="E115" s="4"/>
      <c r="F115" s="4"/>
    </row>
    <row r="116" spans="4:6" ht="15.5">
      <c r="D116" s="4"/>
      <c r="E116" s="4"/>
      <c r="F116" s="4"/>
    </row>
    <row r="117" spans="4:6" ht="15.5">
      <c r="D117" s="4"/>
      <c r="E117" s="4"/>
      <c r="F117" s="4"/>
    </row>
    <row r="118" spans="4:6" ht="15.5">
      <c r="D118" s="4"/>
      <c r="E118" s="4"/>
      <c r="F118" s="4"/>
    </row>
    <row r="119" spans="4:6" ht="15.5">
      <c r="D119" s="4"/>
      <c r="E119" s="4"/>
      <c r="F119" s="4"/>
    </row>
    <row r="120" spans="4:6" ht="15.5">
      <c r="D120" s="4"/>
      <c r="E120" s="4"/>
      <c r="F120" s="4"/>
    </row>
    <row r="121" spans="4:6" ht="15.5">
      <c r="D121" s="4"/>
      <c r="E121" s="4"/>
      <c r="F121" s="4"/>
    </row>
    <row r="122" spans="4:6" ht="15.5">
      <c r="D122" s="4"/>
      <c r="E122" s="4"/>
      <c r="F122" s="4"/>
    </row>
    <row r="123" spans="4:6" ht="15.5">
      <c r="D123" s="4"/>
      <c r="E123" s="4"/>
      <c r="F123" s="4"/>
    </row>
    <row r="124" spans="4:6" ht="15.5">
      <c r="D124" s="4"/>
      <c r="E124" s="4"/>
      <c r="F124" s="4"/>
    </row>
    <row r="125" spans="4:6" ht="15.5">
      <c r="D125" s="4"/>
      <c r="E125" s="4"/>
      <c r="F125" s="4"/>
    </row>
    <row r="126" spans="4:6" ht="15.5">
      <c r="D126" s="4"/>
      <c r="E126" s="4"/>
      <c r="F126" s="4"/>
    </row>
    <row r="127" spans="4:6" ht="15.5">
      <c r="D127" s="4"/>
      <c r="E127" s="4"/>
      <c r="F127" s="4"/>
    </row>
    <row r="128" spans="4:6" ht="15.5">
      <c r="D128" s="4"/>
      <c r="E128" s="4"/>
      <c r="F128" s="4"/>
    </row>
    <row r="129" spans="4:6" ht="15.5">
      <c r="D129" s="4"/>
      <c r="E129" s="4"/>
      <c r="F129" s="4"/>
    </row>
    <row r="130" spans="4:6" ht="15.5">
      <c r="D130" s="4"/>
      <c r="E130" s="4"/>
      <c r="F130" s="4"/>
    </row>
    <row r="131" spans="4:6" ht="15.5">
      <c r="D131" s="4"/>
      <c r="E131" s="4"/>
      <c r="F131" s="4"/>
    </row>
    <row r="132" spans="4:6" ht="15.5">
      <c r="D132" s="4"/>
      <c r="E132" s="4"/>
      <c r="F132" s="4"/>
    </row>
    <row r="133" spans="4:6" ht="15.5">
      <c r="D133" s="4"/>
      <c r="E133" s="4"/>
      <c r="F133" s="4"/>
    </row>
    <row r="134" spans="4:6" ht="15.5">
      <c r="D134" s="4"/>
      <c r="E134" s="4"/>
      <c r="F134" s="4"/>
    </row>
    <row r="135" spans="4:6" ht="15.5">
      <c r="D135" s="4"/>
      <c r="E135" s="4"/>
      <c r="F135" s="4"/>
    </row>
    <row r="136" spans="4:6" ht="15.5">
      <c r="D136" s="4"/>
      <c r="E136" s="4"/>
      <c r="F136" s="4"/>
    </row>
    <row r="137" spans="4:6" ht="15.5">
      <c r="D137" s="4"/>
      <c r="E137" s="4"/>
      <c r="F137" s="4"/>
    </row>
    <row r="138" spans="4:6" ht="15.5">
      <c r="D138" s="4"/>
      <c r="E138" s="4"/>
      <c r="F138" s="4"/>
    </row>
    <row r="139" spans="4:6" ht="15.5">
      <c r="D139" s="4"/>
      <c r="E139" s="4"/>
      <c r="F139" s="4"/>
    </row>
    <row r="140" spans="4:6" ht="15.5">
      <c r="D140" s="4"/>
      <c r="E140" s="4"/>
      <c r="F140" s="4"/>
    </row>
    <row r="141" spans="4:6" ht="15.5">
      <c r="D141" s="4"/>
      <c r="E141" s="4"/>
      <c r="F141" s="4"/>
    </row>
    <row r="142" spans="4:6" ht="15.5">
      <c r="D142" s="4"/>
      <c r="E142" s="4"/>
      <c r="F142" s="4"/>
    </row>
    <row r="143" spans="4:6" ht="15.5">
      <c r="D143" s="4"/>
      <c r="E143" s="4"/>
      <c r="F143" s="4"/>
    </row>
    <row r="144" spans="4:6" ht="15.5">
      <c r="D144" s="4"/>
      <c r="E144" s="4"/>
      <c r="F144" s="4"/>
    </row>
    <row r="145" spans="4:6" ht="15.5">
      <c r="D145" s="4"/>
      <c r="E145" s="4"/>
      <c r="F145" s="4"/>
    </row>
    <row r="146" spans="4:6" ht="15.5">
      <c r="D146" s="4"/>
      <c r="E146" s="4"/>
      <c r="F146" s="4"/>
    </row>
    <row r="147" spans="4:6" ht="15.5">
      <c r="D147" s="4"/>
      <c r="E147" s="4"/>
      <c r="F147" s="4"/>
    </row>
    <row r="148" spans="4:6" ht="15.5">
      <c r="D148" s="4"/>
      <c r="E148" s="4"/>
      <c r="F148" s="4"/>
    </row>
    <row r="149" spans="4:6" ht="15.5">
      <c r="D149" s="4"/>
      <c r="E149" s="4"/>
      <c r="F149" s="4"/>
    </row>
    <row r="150" spans="1:7" ht="15.5">
      <c r="A150" s="5"/>
      <c r="B150" s="5"/>
      <c r="C150" s="5"/>
      <c r="D150" s="6"/>
      <c r="E150" s="6"/>
      <c r="F150" s="6"/>
      <c r="G150" s="5"/>
    </row>
    <row r="151" spans="4:6" ht="15.5">
      <c r="D151" s="4"/>
      <c r="E151" s="4"/>
      <c r="F151" s="4"/>
    </row>
    <row r="152" spans="4:6" ht="15.5">
      <c r="D152" s="4"/>
      <c r="E152" s="4"/>
      <c r="F152" s="4"/>
    </row>
    <row r="153" spans="4:6" ht="15.5">
      <c r="D153" s="4"/>
      <c r="E153" s="4"/>
      <c r="F153" s="4"/>
    </row>
    <row r="154" spans="4:6" ht="15.5">
      <c r="D154" s="4"/>
      <c r="E154" s="4"/>
      <c r="F154" s="4"/>
    </row>
    <row r="155" spans="4:6" ht="15.5">
      <c r="D155" s="4"/>
      <c r="E155" s="4"/>
      <c r="F155" s="4"/>
    </row>
    <row r="156" spans="4:6" ht="15.5">
      <c r="D156" s="4"/>
      <c r="E156" s="4"/>
      <c r="F156" s="4"/>
    </row>
    <row r="157" spans="4:6" ht="15.5">
      <c r="D157" s="4"/>
      <c r="E157" s="4"/>
      <c r="F157" s="4"/>
    </row>
    <row r="158" spans="4:6" ht="15.5">
      <c r="D158" s="4"/>
      <c r="E158" s="4"/>
      <c r="F158" s="4"/>
    </row>
    <row r="159" spans="4:6" ht="15.5">
      <c r="D159" s="4"/>
      <c r="E159" s="4"/>
      <c r="F159" s="4"/>
    </row>
    <row r="160" spans="4:6" ht="15.5">
      <c r="D160" s="4"/>
      <c r="E160" s="4"/>
      <c r="F160" s="4"/>
    </row>
    <row r="161" spans="4:6" ht="15.5">
      <c r="D161" s="4"/>
      <c r="E161" s="4"/>
      <c r="F161" s="4"/>
    </row>
    <row r="162" spans="4:6" ht="15.5">
      <c r="D162" s="4"/>
      <c r="E162" s="4"/>
      <c r="F162" s="4"/>
    </row>
    <row r="163" spans="4:6" ht="15.5">
      <c r="D163" s="4"/>
      <c r="E163" s="4"/>
      <c r="F163" s="4"/>
    </row>
    <row r="164" spans="4:6" ht="15.5">
      <c r="D164" s="4"/>
      <c r="E164" s="4"/>
      <c r="F164" s="4"/>
    </row>
    <row r="165" spans="4:6" ht="15.5">
      <c r="D165" s="4"/>
      <c r="E165" s="4"/>
      <c r="F165" s="4"/>
    </row>
    <row r="166" spans="4:6" ht="15.5">
      <c r="D166" s="4"/>
      <c r="E166" s="4"/>
      <c r="F166" s="4"/>
    </row>
    <row r="167" spans="4:6" ht="15.5">
      <c r="D167" s="4"/>
      <c r="E167" s="4"/>
      <c r="F167" s="4"/>
    </row>
    <row r="168" spans="4:6" ht="15.5">
      <c r="D168" s="4"/>
      <c r="E168" s="4"/>
      <c r="F168" s="4"/>
    </row>
    <row r="169" spans="4:6" ht="15.5">
      <c r="D169" s="4"/>
      <c r="E169" s="4"/>
      <c r="F169" s="4"/>
    </row>
    <row r="170" spans="4:6" ht="15.5">
      <c r="D170" s="4"/>
      <c r="E170" s="4"/>
      <c r="F170" s="4"/>
    </row>
    <row r="171" spans="4:6" ht="15.5">
      <c r="D171" s="4"/>
      <c r="E171" s="4"/>
      <c r="F171" s="4"/>
    </row>
    <row r="172" spans="4:6" ht="15.5">
      <c r="D172" s="4"/>
      <c r="E172" s="4"/>
      <c r="F172" s="4"/>
    </row>
    <row r="173" spans="4:6" ht="15.5">
      <c r="D173" s="4"/>
      <c r="E173" s="4"/>
      <c r="F173" s="4"/>
    </row>
    <row r="174" spans="4:6" ht="15.5">
      <c r="D174" s="4"/>
      <c r="E174" s="4"/>
      <c r="F174" s="4"/>
    </row>
    <row r="175" spans="4:6" ht="15.5">
      <c r="D175" s="4"/>
      <c r="E175" s="4"/>
      <c r="F175" s="4"/>
    </row>
    <row r="176" spans="4:6" ht="15.5">
      <c r="D176" s="4"/>
      <c r="E176" s="4"/>
      <c r="F176" s="4"/>
    </row>
    <row r="177" spans="4:6" ht="15.5">
      <c r="D177" s="4"/>
      <c r="E177" s="4"/>
      <c r="F177" s="4"/>
    </row>
    <row r="178" spans="4:6" ht="15.5">
      <c r="D178" s="4"/>
      <c r="E178" s="4"/>
      <c r="F178" s="4"/>
    </row>
    <row r="179" spans="4:6" ht="15.5">
      <c r="D179" s="4"/>
      <c r="E179" s="4"/>
      <c r="F179" s="4"/>
    </row>
    <row r="180" spans="4:6" ht="15.5">
      <c r="D180" s="4"/>
      <c r="E180" s="4"/>
      <c r="F180" s="4"/>
    </row>
    <row r="181" spans="4:6" ht="15.5">
      <c r="D181" s="4"/>
      <c r="E181" s="4"/>
      <c r="F181" s="4"/>
    </row>
    <row r="182" spans="4:6" ht="15.5">
      <c r="D182" s="4"/>
      <c r="E182" s="4"/>
      <c r="F182" s="4"/>
    </row>
    <row r="183" spans="4:6" ht="15.5">
      <c r="D183" s="4"/>
      <c r="E183" s="4"/>
      <c r="F183" s="4"/>
    </row>
    <row r="184" spans="4:6" ht="15.5">
      <c r="D184" s="4"/>
      <c r="E184" s="4"/>
      <c r="F184" s="4"/>
    </row>
    <row r="185" spans="4:6" ht="15.5">
      <c r="D185" s="4"/>
      <c r="E185" s="4"/>
      <c r="F185" s="4"/>
    </row>
    <row r="186" spans="4:6" ht="15.5">
      <c r="D186" s="4"/>
      <c r="E186" s="4"/>
      <c r="F186" s="4"/>
    </row>
    <row r="187" spans="4:6" ht="15.5">
      <c r="D187" s="4"/>
      <c r="E187" s="4"/>
      <c r="F187" s="4"/>
    </row>
    <row r="188" spans="1:7" ht="15.5">
      <c r="A188" s="5"/>
      <c r="B188" s="5"/>
      <c r="C188" s="5"/>
      <c r="D188" s="6"/>
      <c r="E188" s="6"/>
      <c r="F188" s="6"/>
      <c r="G188" s="5"/>
    </row>
    <row r="189" spans="1:7" ht="15.5">
      <c r="A189" s="5"/>
      <c r="B189" s="5"/>
      <c r="C189" s="5"/>
      <c r="D189" s="6"/>
      <c r="E189" s="6"/>
      <c r="F189" s="6"/>
      <c r="G189" s="5"/>
    </row>
  </sheetData>
  <sheetProtection selectLockedCells="1" selectUnlockedCells="1"/>
  <dataValidations count="8">
    <dataValidation type="textLength" operator="lessThanOrEqual" allowBlank="1" showInputMessage="1" showErrorMessage="1" promptTitle="טקסט" prompt="אורך מרבי: 100 תווים." errorTitle="‏‏אירעה חריגה מהאורך" error="‏‏האורך של ערך זה חייב להיות קטן או שווה ל- 100 תווים." sqref="A293:A363">
      <formula1>100</formula1>
    </dataValidation>
    <dataValidation allowBlank="1" showInputMessage="1" showErrorMessage="1" promptTitle="בדיקת מידע" prompt="‏‏רשומת נוצר על-ידי זו חייבת להיות קיימת כבר ב- Microsoft Dynamics CRM או בקובץ מקור זה." error=" " sqref="F291:F361"/>
    <dataValidation showInputMessage="1" showErrorMessage="1" promptTitle="בדיקת מידע (נדרש)" prompt="‏‏רשומת רשות מקומית זו חייבת להיות קיימת כבר ב- Microsoft Dynamics CRM או בקובץ מקור זה." error=" " sqref="C292:C362"/>
    <dataValidation showInputMessage="1" showErrorMessage="1" promptTitle="בדיקת מידע (נדרש)" prompt="‏‏רשומת מהות אתר זו חייבת להיות קיימת כבר ב- Microsoft Dynamics CRM או בקובץ מקור זה." error=" " sqref="B291:B361"/>
    <dataValidation type="textLength" operator="lessThanOrEqual" allowBlank="1" showInputMessage="1" showErrorMessage="1" promptTitle="טקסט" prompt="אורך מרבי: 7 תווים." errorTitle="‏‏אירעה חריגה מהאורך" error="‏‏האורך של ערך זה חייב להיות קטן או שווה ל- 7 תווים." sqref="D292:D362">
      <formula1>7</formula1>
    </dataValidation>
    <dataValidation type="textLength" operator="lessThanOrEqual" showInputMessage="1" showErrorMessage="1" promptTitle="טקסט (נדרש)" prompt="אורך מרבי: 100 תווים." errorTitle="‏‏אירעה חריגה מהאורך" error="‏‏האורך של ערך זה חייב להיות קטן או שווה ל- 100 תווים." sqref="C2:C46 D2:D21 E2:E13 G2:G36 H2:H104 C50:C189">
      <formula1>100</formula1>
    </dataValidation>
    <dataValidation allowBlank="1" showInputMessage="1" showErrorMessage="1" promptTitle="טקסט (נדרש)" prompt="אורך מרבי: 100 תווים." errorTitle="‏‏אירעה חריגה מהאורך" error="‏‏האורך של ערך זה חייב להיות קטן או שווה ל- 100 תווים." sqref="F2:F68"/>
    <dataValidation type="list" allowBlank="1" showInputMessage="1" showErrorMessage="1" promptTitle="קבוצת אפשרויות" prompt="‏‏בחר ערך מהרשימה הנפתחת." errorTitle="ערך רשימה" error="יש לבחור את קידומת טלפון ראשי‏‏ מהרשימה הנפתחת." sqref="E292:E362">
      <formula1>#REF!</formula1>
    </dataValidation>
  </dataValidations>
  <pageMargins left="0.75" right="0.75" top="1" bottom="1" header="0.5" footer="0.5"/>
  <pageSetup horizontalDpi="300" verticalDpi="300" orientation="portrait" paperSize="1" r:id="rId2"/>
  <headerFooter alignWithMargins="0"/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91"/>
  <sheetViews>
    <sheetView rightToLeft="1" tabSelected="1" zoomScale="90" zoomScaleNormal="90" workbookViewId="0" topLeftCell="H73">
      <selection pane="topLeft" activeCell="G81" sqref="G81"/>
    </sheetView>
  </sheetViews>
  <sheetFormatPr defaultColWidth="0" defaultRowHeight="0" customHeight="1" zeroHeight="1"/>
  <cols>
    <col min="1" max="1" width="9.14285714285714" style="8" customWidth="1"/>
    <col min="2" max="2" width="12.8571428571429" style="8" customWidth="1"/>
    <col min="3" max="3" width="51.2857142857143" style="8" customWidth="1"/>
    <col min="4" max="4" width="23.7142857142857" style="8" customWidth="1"/>
    <col min="5" max="5" width="27.5714285714286" style="8" customWidth="1"/>
    <col min="6" max="6" width="17.1428571428571" style="8" customWidth="1"/>
    <col min="7" max="7" width="16.7142857142857" style="8" customWidth="1"/>
    <col min="8" max="8" width="45.4285714285714" style="8" customWidth="1"/>
    <col min="9" max="9" width="23.8571428571429" style="8" customWidth="1"/>
    <col min="10" max="10" width="17.7142857142857" style="8" customWidth="1"/>
    <col min="11" max="13" width="16.7142857142857" style="8" customWidth="1"/>
    <col min="14" max="14" width="21.8571428571429" style="8" customWidth="1"/>
    <col min="15" max="15" width="16.1428571428571" style="8" customWidth="1"/>
    <col min="16" max="16" width="21.4285714285714" style="8" customWidth="1"/>
    <col min="17" max="19" width="25.2857142857143" style="8" customWidth="1"/>
    <col min="20" max="20" width="25.4285714285714" style="8" customWidth="1"/>
    <col min="21" max="16384" width="9.14285714285714" style="8" hidden="1"/>
  </cols>
  <sheetData>
    <row r="1" ht="20.15" customHeight="1"/>
    <row r="2" spans="3:4" s="9" customFormat="1" ht="24" customHeight="1">
      <c r="C2" s="127" t="s">
        <v>348</v>
      </c>
      <c r="D2" s="10"/>
    </row>
    <row r="3" spans="3:4" s="11" customFormat="1" ht="24" customHeight="1" thickBot="1">
      <c r="C3" s="12"/>
      <c r="D3" s="12"/>
    </row>
    <row r="4" spans="2:4" s="11" customFormat="1" ht="24" customHeight="1" thickBot="1">
      <c r="B4" s="12" t="s">
        <v>13</v>
      </c>
      <c r="C4" s="109">
        <v>2024</v>
      </c>
      <c r="D4" s="12"/>
    </row>
    <row r="5" spans="2:6" s="11" customFormat="1" ht="24" customHeight="1" thickBot="1">
      <c r="B5" s="12"/>
      <c r="C5" s="13"/>
      <c r="D5" s="12"/>
      <c r="F5" s="14"/>
    </row>
    <row r="6" spans="2:6" s="11" customFormat="1" ht="24" customHeight="1" thickBot="1">
      <c r="B6" s="15" t="s">
        <v>254</v>
      </c>
      <c r="C6" s="109" t="s">
        <v>117</v>
      </c>
      <c r="D6" s="12"/>
      <c r="E6" s="16"/>
      <c r="F6" s="17"/>
    </row>
    <row r="7" spans="2:4" s="11" customFormat="1" ht="24" customHeight="1" thickBot="1">
      <c r="B7" s="12"/>
      <c r="C7" s="13"/>
      <c r="D7" s="12"/>
    </row>
    <row r="8" spans="2:11" s="11" customFormat="1" ht="24" customHeight="1" thickBot="1">
      <c r="B8" s="15" t="s">
        <v>0</v>
      </c>
      <c r="C8" s="110" t="s">
        <v>367</v>
      </c>
      <c r="D8" s="12"/>
      <c r="F8" s="18"/>
      <c r="G8" s="18"/>
      <c r="H8" s="18"/>
      <c r="I8" s="19"/>
      <c r="J8" s="18"/>
      <c r="K8" s="18"/>
    </row>
    <row r="9" spans="2:11" s="11" customFormat="1" ht="24" customHeight="1" thickBot="1">
      <c r="B9" s="18"/>
      <c r="C9" s="18"/>
      <c r="D9" s="18"/>
      <c r="E9" s="18"/>
      <c r="F9" s="18"/>
      <c r="G9" s="18"/>
      <c r="H9" s="19"/>
      <c r="I9" s="18"/>
      <c r="J9" s="18"/>
      <c r="K9" s="18"/>
    </row>
    <row r="10" spans="2:11" s="121" customFormat="1" ht="40" customHeight="1">
      <c r="B10" s="120"/>
      <c r="D10" s="122" t="s">
        <v>349</v>
      </c>
      <c r="E10" s="123" t="s">
        <v>350</v>
      </c>
      <c r="F10" s="140" t="s">
        <v>351</v>
      </c>
      <c r="G10" s="140"/>
      <c r="H10" s="124" t="s">
        <v>352</v>
      </c>
      <c r="I10" s="123" t="s">
        <v>355</v>
      </c>
      <c r="J10" s="125" t="s">
        <v>356</v>
      </c>
      <c r="K10" s="120"/>
    </row>
    <row r="11" spans="4:11" s="21" customFormat="1" ht="40" customHeight="1" thickBot="1">
      <c r="D11" s="22">
        <f>O48+D86+S67+S68</f>
        <v>19306.584</v>
      </c>
      <c r="E11" s="23">
        <f>O48+S67</f>
        <v>6413.584</v>
      </c>
      <c r="F11" s="141">
        <f>S67+S68</f>
        <v>18470</v>
      </c>
      <c r="G11" s="141"/>
      <c r="H11" s="24">
        <f>S68+D86</f>
        <v>12893</v>
      </c>
      <c r="I11" s="25">
        <f>(E11/D11)</f>
        <v>0.3321967262567008</v>
      </c>
      <c r="J11" s="26">
        <f>(H11/D11)</f>
        <v>0.6678032737432992</v>
      </c>
      <c r="K11" s="20"/>
    </row>
    <row r="12" spans="8:11" s="11" customFormat="1" ht="20.15" customHeight="1">
      <c r="H12" s="18"/>
      <c r="I12" s="19"/>
      <c r="J12" s="18"/>
      <c r="K12" s="18"/>
    </row>
    <row r="13" spans="3:13" ht="27.75" customHeight="1" thickBot="1">
      <c r="C13" s="27" t="s">
        <v>346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3:19" ht="24" customHeight="1" thickBot="1">
      <c r="C14" s="28"/>
      <c r="D14" s="128"/>
      <c r="E14" s="30"/>
      <c r="F14" s="30"/>
      <c r="G14" s="30"/>
      <c r="H14" s="30" t="s">
        <v>353</v>
      </c>
      <c r="I14" s="129"/>
      <c r="J14" s="129"/>
      <c r="K14" s="129"/>
      <c r="L14" s="129"/>
      <c r="M14" s="129"/>
      <c r="N14" s="129"/>
      <c r="O14" s="130"/>
      <c r="P14" s="31"/>
      <c r="Q14" s="31"/>
      <c r="R14" s="31"/>
      <c r="S14" s="31"/>
    </row>
    <row r="15" spans="2:19" s="37" customFormat="1" ht="36.5" thickBot="1">
      <c r="B15" s="32" t="s">
        <v>255</v>
      </c>
      <c r="C15" s="33" t="s">
        <v>326</v>
      </c>
      <c r="D15" s="34" t="s">
        <v>357</v>
      </c>
      <c r="E15" s="34" t="s">
        <v>10</v>
      </c>
      <c r="F15" s="34" t="s">
        <v>3</v>
      </c>
      <c r="G15" s="34" t="s">
        <v>4</v>
      </c>
      <c r="H15" s="34" t="s">
        <v>5</v>
      </c>
      <c r="I15" s="34" t="s">
        <v>281</v>
      </c>
      <c r="J15" s="34" t="s">
        <v>6</v>
      </c>
      <c r="K15" s="34" t="s">
        <v>7</v>
      </c>
      <c r="L15" s="34" t="s">
        <v>8</v>
      </c>
      <c r="M15" s="34" t="s">
        <v>9</v>
      </c>
      <c r="N15" s="35" t="s">
        <v>270</v>
      </c>
      <c r="O15" s="36" t="s">
        <v>2</v>
      </c>
      <c r="P15" s="31"/>
      <c r="Q15" s="31"/>
      <c r="R15" s="31"/>
      <c r="S15" s="31"/>
    </row>
    <row r="16" spans="2:15" ht="24" customHeight="1">
      <c r="B16" s="38">
        <v>1</v>
      </c>
      <c r="C16" s="111" t="s">
        <v>365</v>
      </c>
      <c r="D16" s="102">
        <v>512928482</v>
      </c>
      <c r="E16" s="103">
        <f>275.86</f>
        <v>275.86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12" t="s">
        <v>370</v>
      </c>
    </row>
    <row r="17" spans="2:15" ht="24" customHeight="1">
      <c r="B17" s="39">
        <v>2</v>
      </c>
      <c r="C17" s="111" t="s">
        <v>366</v>
      </c>
      <c r="D17" s="102">
        <v>510530769</v>
      </c>
      <c r="E17" s="103">
        <f>117.16</f>
        <v>117.16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12" t="s">
        <v>371</v>
      </c>
    </row>
    <row r="18" spans="2:15" ht="24" customHeight="1">
      <c r="B18" s="39">
        <v>3</v>
      </c>
      <c r="C18" s="111" t="s">
        <v>368</v>
      </c>
      <c r="D18" s="134">
        <v>500213974</v>
      </c>
      <c r="E18" s="132"/>
      <c r="F18" s="132"/>
      <c r="G18" s="103"/>
      <c r="H18" s="103">
        <v>23.81</v>
      </c>
      <c r="I18" s="103"/>
      <c r="J18" s="103"/>
      <c r="K18" s="103"/>
      <c r="L18" s="103"/>
      <c r="M18" s="103"/>
      <c r="N18" s="103"/>
      <c r="O18" s="112" t="s">
        <v>372</v>
      </c>
    </row>
    <row r="19" spans="2:15" ht="24" customHeight="1">
      <c r="B19" s="39">
        <v>4</v>
      </c>
      <c r="C19" s="132" t="s">
        <v>364</v>
      </c>
      <c r="D19" s="135">
        <v>514860279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>
        <v>31.014</v>
      </c>
      <c r="O19" s="112" t="s">
        <v>369</v>
      </c>
    </row>
    <row r="20" spans="2:15" ht="24" customHeight="1">
      <c r="B20" s="39">
        <v>5</v>
      </c>
      <c r="C20" s="132" t="s">
        <v>375</v>
      </c>
      <c r="D20" s="132">
        <v>512249327</v>
      </c>
      <c r="E20" s="103"/>
      <c r="F20" s="103">
        <v>209.74</v>
      </c>
      <c r="G20" s="103"/>
      <c r="H20" s="103"/>
      <c r="I20" s="103"/>
      <c r="J20" s="103"/>
      <c r="K20" s="103"/>
      <c r="L20" s="103"/>
      <c r="M20" s="103"/>
      <c r="N20" s="103"/>
      <c r="O20" s="112" t="s">
        <v>373</v>
      </c>
    </row>
    <row r="21" spans="2:15" ht="24" customHeight="1">
      <c r="B21" s="39">
        <v>6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spans="2:15" ht="24" customHeight="1">
      <c r="B22" s="39">
        <v>7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spans="2:15" ht="24" customHeight="1">
      <c r="B23" s="39">
        <v>8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spans="2:15" ht="24" customHeight="1">
      <c r="B24" s="39">
        <v>9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spans="2:15" ht="24" customHeight="1">
      <c r="B25" s="39">
        <v>10</v>
      </c>
      <c r="C25" s="111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pans="2:15" ht="24" customHeight="1">
      <c r="B26" s="39">
        <v>11</v>
      </c>
      <c r="C26" s="111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spans="2:15" ht="24" customHeight="1">
      <c r="B27" s="39">
        <v>12</v>
      </c>
      <c r="C27" s="111"/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12"/>
    </row>
    <row r="28" spans="2:15" ht="24" customHeight="1">
      <c r="B28" s="39">
        <v>13</v>
      </c>
      <c r="C28" s="111"/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12"/>
    </row>
    <row r="29" spans="2:15" ht="24" customHeight="1">
      <c r="B29" s="39">
        <v>14</v>
      </c>
      <c r="C29" s="111"/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12"/>
    </row>
    <row r="30" spans="2:15" ht="24" customHeight="1">
      <c r="B30" s="39">
        <v>15</v>
      </c>
      <c r="C30" s="111"/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12"/>
    </row>
    <row r="31" spans="2:15" ht="24" customHeight="1">
      <c r="B31" s="39">
        <v>16</v>
      </c>
      <c r="C31" s="111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12"/>
    </row>
    <row r="32" spans="2:15" ht="24" customHeight="1">
      <c r="B32" s="39">
        <v>17</v>
      </c>
      <c r="C32" s="111"/>
      <c r="D32" s="102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12"/>
    </row>
    <row r="33" spans="2:15" ht="24" customHeight="1">
      <c r="B33" s="39">
        <v>18</v>
      </c>
      <c r="C33" s="111"/>
      <c r="D33" s="102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12"/>
    </row>
    <row r="34" spans="2:15" ht="24" customHeight="1">
      <c r="B34" s="39">
        <v>19</v>
      </c>
      <c r="C34" s="111"/>
      <c r="D34" s="102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12"/>
    </row>
    <row r="35" spans="2:15" ht="24" customHeight="1">
      <c r="B35" s="39">
        <v>20</v>
      </c>
      <c r="C35" s="111"/>
      <c r="D35" s="102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12"/>
    </row>
    <row r="36" spans="2:15" ht="24" customHeight="1">
      <c r="B36" s="39">
        <v>21</v>
      </c>
      <c r="C36" s="111"/>
      <c r="D36" s="102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12"/>
    </row>
    <row r="37" spans="2:15" ht="24" customHeight="1">
      <c r="B37" s="39">
        <v>22</v>
      </c>
      <c r="C37" s="111"/>
      <c r="D37" s="102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12"/>
    </row>
    <row r="38" spans="2:15" ht="24" customHeight="1">
      <c r="B38" s="39">
        <v>23</v>
      </c>
      <c r="C38" s="111"/>
      <c r="D38" s="102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12"/>
    </row>
    <row r="39" spans="2:15" ht="24" customHeight="1">
      <c r="B39" s="39">
        <v>24</v>
      </c>
      <c r="C39" s="111"/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12"/>
    </row>
    <row r="40" spans="2:15" ht="24" customHeight="1">
      <c r="B40" s="39">
        <v>25</v>
      </c>
      <c r="C40" s="111"/>
      <c r="D40" s="102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12"/>
    </row>
    <row r="41" spans="2:15" ht="24" customHeight="1">
      <c r="B41" s="39">
        <v>26</v>
      </c>
      <c r="C41" s="111"/>
      <c r="D41" s="102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12"/>
    </row>
    <row r="42" spans="2:15" ht="24" customHeight="1">
      <c r="B42" s="39">
        <v>27</v>
      </c>
      <c r="C42" s="111"/>
      <c r="D42" s="102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12"/>
    </row>
    <row r="43" spans="2:15" ht="24" customHeight="1">
      <c r="B43" s="39">
        <v>28</v>
      </c>
      <c r="C43" s="111"/>
      <c r="D43" s="102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12"/>
    </row>
    <row r="44" spans="2:15" ht="24" customHeight="1">
      <c r="B44" s="39">
        <v>29</v>
      </c>
      <c r="C44" s="111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12"/>
    </row>
    <row r="45" spans="2:15" ht="24" customHeight="1" thickBot="1">
      <c r="B45" s="40">
        <v>30</v>
      </c>
      <c r="C45" s="111"/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13"/>
    </row>
    <row r="46" spans="3:19" s="41" customFormat="1" ht="24" customHeight="1" thickBot="1">
      <c r="C46" s="42" t="s">
        <v>14</v>
      </c>
      <c r="D46" s="43"/>
      <c r="E46" s="43">
        <f>SUM(E16:E45)</f>
        <v>393.02</v>
      </c>
      <c r="F46" s="44">
        <f t="shared" si="0" ref="F46:N46">SUM(F16:F45)</f>
        <v>209.74</v>
      </c>
      <c r="G46" s="44">
        <f t="shared" si="0"/>
        <v>0</v>
      </c>
      <c r="H46" s="44">
        <f t="shared" si="0"/>
        <v>23.81</v>
      </c>
      <c r="I46" s="44">
        <f t="shared" si="0"/>
        <v>0</v>
      </c>
      <c r="J46" s="44">
        <f t="shared" si="0"/>
        <v>0</v>
      </c>
      <c r="K46" s="44">
        <f t="shared" si="0"/>
        <v>0</v>
      </c>
      <c r="L46" s="44">
        <f t="shared" si="0"/>
        <v>0</v>
      </c>
      <c r="M46" s="44">
        <f t="shared" si="0"/>
        <v>0</v>
      </c>
      <c r="N46" s="45">
        <f t="shared" si="0"/>
        <v>31.014</v>
      </c>
      <c r="P46" s="46"/>
      <c r="Q46" s="46"/>
      <c r="R46" s="46"/>
      <c r="S46" s="46"/>
    </row>
    <row r="47" ht="24" customHeight="1" thickBot="1"/>
    <row r="48" spans="14:15" s="41" customFormat="1" ht="24" customHeight="1" thickBot="1">
      <c r="N48" s="47" t="s">
        <v>347</v>
      </c>
      <c r="O48" s="48">
        <f>SUM(E46:N46)</f>
        <v>657.584</v>
      </c>
    </row>
    <row r="49" spans="3:3" ht="30" customHeight="1" thickBot="1">
      <c r="C49" s="27" t="s">
        <v>269</v>
      </c>
    </row>
    <row r="50" spans="3:21" ht="24" customHeight="1" thickBot="1">
      <c r="C50" s="29"/>
      <c r="D50" s="29"/>
      <c r="E50" s="49"/>
      <c r="F50" s="50"/>
      <c r="G50" s="50"/>
      <c r="H50" s="51" t="s">
        <v>353</v>
      </c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  <c r="U50" s="54"/>
    </row>
    <row r="51" spans="2:22" s="41" customFormat="1" ht="54.5" thickBot="1">
      <c r="B51" s="55" t="s">
        <v>255</v>
      </c>
      <c r="C51" s="56" t="s">
        <v>326</v>
      </c>
      <c r="D51" s="57" t="s">
        <v>357</v>
      </c>
      <c r="E51" s="57" t="s">
        <v>10</v>
      </c>
      <c r="F51" s="57" t="s">
        <v>3</v>
      </c>
      <c r="G51" s="57" t="s">
        <v>4</v>
      </c>
      <c r="H51" s="57" t="s">
        <v>5</v>
      </c>
      <c r="I51" s="57" t="s">
        <v>283</v>
      </c>
      <c r="J51" s="57" t="s">
        <v>358</v>
      </c>
      <c r="K51" s="57" t="s">
        <v>6</v>
      </c>
      <c r="L51" s="57" t="s">
        <v>7</v>
      </c>
      <c r="M51" s="57" t="s">
        <v>8</v>
      </c>
      <c r="N51" s="57" t="s">
        <v>359</v>
      </c>
      <c r="O51" s="57" t="s">
        <v>9</v>
      </c>
      <c r="P51" s="57" t="s">
        <v>327</v>
      </c>
      <c r="Q51" s="57" t="s">
        <v>270</v>
      </c>
      <c r="R51" s="57" t="s">
        <v>267</v>
      </c>
      <c r="S51" s="58" t="s">
        <v>2</v>
      </c>
      <c r="V51" s="58" t="s">
        <v>2</v>
      </c>
    </row>
    <row r="52" spans="2:22" ht="24" customHeight="1">
      <c r="B52" s="59">
        <v>1</v>
      </c>
      <c r="C52" s="131" t="s">
        <v>374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V52" s="60"/>
    </row>
    <row r="53" spans="2:22" s="15" customFormat="1" ht="24" customHeight="1">
      <c r="B53" s="61">
        <v>2</v>
      </c>
      <c r="C53" s="131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V53" s="62"/>
    </row>
    <row r="54" spans="2:22" ht="24" customHeight="1">
      <c r="B54" s="61">
        <v>3</v>
      </c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V54" s="62"/>
    </row>
    <row r="55" spans="2:22" ht="24" customHeight="1">
      <c r="B55" s="61">
        <v>4</v>
      </c>
      <c r="C55" s="131"/>
      <c r="D55" s="102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4"/>
      <c r="V55" s="62"/>
    </row>
    <row r="56" spans="2:22" ht="24" customHeight="1">
      <c r="B56" s="61">
        <v>5</v>
      </c>
      <c r="C56" s="101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4"/>
      <c r="V56" s="62"/>
    </row>
    <row r="57" spans="2:22" ht="24" customHeight="1">
      <c r="B57" s="61">
        <v>6</v>
      </c>
      <c r="C57" s="101" t="s">
        <v>363</v>
      </c>
      <c r="D57" s="98"/>
      <c r="E57" s="132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>
        <f>9241</f>
        <v>9241</v>
      </c>
      <c r="S57" s="100" t="s">
        <v>376</v>
      </c>
      <c r="V57" s="62"/>
    </row>
    <row r="58" spans="2:22" ht="24" customHeight="1">
      <c r="B58" s="61">
        <v>7</v>
      </c>
      <c r="C58" s="101" t="s">
        <v>362</v>
      </c>
      <c r="D58" s="102"/>
      <c r="E58" s="103"/>
      <c r="F58" s="103"/>
      <c r="G58" s="103">
        <v>73</v>
      </c>
      <c r="H58" s="103"/>
      <c r="I58" s="103"/>
      <c r="J58" s="103">
        <v>3170</v>
      </c>
      <c r="K58" s="103"/>
      <c r="L58" s="103"/>
      <c r="M58" s="103"/>
      <c r="N58" s="103">
        <v>1271</v>
      </c>
      <c r="O58" s="103"/>
      <c r="P58" s="103"/>
      <c r="Q58" s="103"/>
      <c r="R58" s="103"/>
      <c r="S58" s="104"/>
      <c r="V58" s="62"/>
    </row>
    <row r="59" spans="2:22" ht="24" customHeight="1">
      <c r="B59" s="61">
        <v>8</v>
      </c>
      <c r="C59" s="101" t="s">
        <v>361</v>
      </c>
      <c r="D59" s="102"/>
      <c r="E59" s="99">
        <v>97</v>
      </c>
      <c r="F59" s="103">
        <v>156</v>
      </c>
      <c r="G59" s="103">
        <v>48</v>
      </c>
      <c r="H59" s="103"/>
      <c r="I59" s="103"/>
      <c r="J59" s="103"/>
      <c r="K59" s="103"/>
      <c r="L59" s="103"/>
      <c r="M59" s="103">
        <v>941</v>
      </c>
      <c r="N59" s="103"/>
      <c r="O59" s="103"/>
      <c r="P59" s="103"/>
      <c r="Q59" s="103"/>
      <c r="R59" s="103">
        <v>3473</v>
      </c>
      <c r="S59" s="104"/>
      <c r="V59" s="62"/>
    </row>
    <row r="60" spans="2:22" ht="24" customHeight="1">
      <c r="B60" s="61">
        <v>9</v>
      </c>
      <c r="C60" s="101"/>
      <c r="D60" s="102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4"/>
      <c r="V60" s="62"/>
    </row>
    <row r="61" spans="2:22" ht="24" customHeight="1">
      <c r="B61" s="61">
        <v>10</v>
      </c>
      <c r="C61" s="101"/>
      <c r="D61" s="102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4"/>
      <c r="V61" s="62"/>
    </row>
    <row r="62" spans="2:22" ht="24" customHeight="1">
      <c r="B62" s="61">
        <v>11</v>
      </c>
      <c r="C62" s="101"/>
      <c r="D62" s="102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4"/>
      <c r="V62" s="62"/>
    </row>
    <row r="63" spans="2:22" ht="24" customHeight="1">
      <c r="B63" s="61">
        <v>12</v>
      </c>
      <c r="C63" s="101"/>
      <c r="D63" s="10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4"/>
      <c r="V63" s="62"/>
    </row>
    <row r="64" spans="2:22" ht="24" customHeight="1" thickBot="1">
      <c r="B64" s="63">
        <v>13</v>
      </c>
      <c r="C64" s="105"/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8"/>
      <c r="V64" s="64"/>
    </row>
    <row r="65" spans="3:23" s="41" customFormat="1" ht="24" customHeight="1" thickBot="1">
      <c r="C65" s="65" t="s">
        <v>14</v>
      </c>
      <c r="D65" s="66">
        <f t="shared" si="1" ref="D65:R65">SUM(D55:D64)</f>
        <v>0</v>
      </c>
      <c r="E65" s="66">
        <f t="shared" si="1"/>
        <v>97</v>
      </c>
      <c r="F65" s="44">
        <f t="shared" si="1"/>
        <v>156</v>
      </c>
      <c r="G65" s="44">
        <f t="shared" si="1"/>
        <v>121</v>
      </c>
      <c r="H65" s="44">
        <f t="shared" si="1"/>
        <v>0</v>
      </c>
      <c r="I65" s="44">
        <f t="shared" si="1"/>
        <v>0</v>
      </c>
      <c r="J65" s="44">
        <f t="shared" si="1"/>
        <v>3170</v>
      </c>
      <c r="K65" s="44">
        <f t="shared" si="1"/>
        <v>0</v>
      </c>
      <c r="L65" s="44">
        <f t="shared" si="1"/>
        <v>0</v>
      </c>
      <c r="M65" s="44">
        <f t="shared" si="1"/>
        <v>941</v>
      </c>
      <c r="N65" s="44">
        <f t="shared" si="1"/>
        <v>1271</v>
      </c>
      <c r="O65" s="44">
        <f t="shared" si="1"/>
        <v>0</v>
      </c>
      <c r="P65" s="44">
        <f t="shared" si="1"/>
        <v>0</v>
      </c>
      <c r="Q65" s="44">
        <f t="shared" si="1"/>
        <v>0</v>
      </c>
      <c r="R65" s="45">
        <f t="shared" si="1"/>
        <v>12714</v>
      </c>
      <c r="S65" s="67"/>
      <c r="V65" s="67"/>
      <c r="W65" s="46"/>
    </row>
    <row r="66" ht="24" customHeight="1" thickBot="1"/>
    <row r="67" spans="18:19" ht="24" customHeight="1" thickBot="1">
      <c r="R67" s="68" t="s">
        <v>347</v>
      </c>
      <c r="S67" s="69">
        <f>SUM(E65:Q65)</f>
        <v>5756</v>
      </c>
    </row>
    <row r="68" spans="18:19" ht="24" customHeight="1" thickBot="1">
      <c r="R68" s="70" t="s">
        <v>268</v>
      </c>
      <c r="S68" s="71">
        <f>R65</f>
        <v>12714</v>
      </c>
    </row>
    <row r="69" spans="3:3" ht="24" customHeight="1" thickBot="1">
      <c r="C69" s="27" t="s">
        <v>266</v>
      </c>
    </row>
    <row r="70" spans="2:4" ht="54.5" thickBot="1">
      <c r="B70" s="72" t="s">
        <v>255</v>
      </c>
      <c r="C70" s="73" t="s">
        <v>1</v>
      </c>
      <c r="D70" s="72" t="s">
        <v>354</v>
      </c>
    </row>
    <row r="71" spans="2:4" ht="24" customHeight="1">
      <c r="B71" s="74">
        <v>1</v>
      </c>
      <c r="C71" s="114" t="s">
        <v>363</v>
      </c>
      <c r="D71" s="115">
        <v>179</v>
      </c>
    </row>
    <row r="72" spans="2:4" ht="24" customHeight="1">
      <c r="B72" s="61">
        <v>2</v>
      </c>
      <c r="C72" s="101"/>
      <c r="D72" s="116"/>
    </row>
    <row r="73" spans="2:4" ht="24" customHeight="1" thickBot="1">
      <c r="B73" s="61">
        <v>3</v>
      </c>
      <c r="C73" s="101"/>
      <c r="D73" s="116"/>
    </row>
    <row r="74" spans="2:13" ht="24" customHeight="1">
      <c r="B74" s="61">
        <v>4</v>
      </c>
      <c r="C74" s="101"/>
      <c r="D74" s="116"/>
      <c r="F74" s="75"/>
      <c r="G74" s="76"/>
      <c r="H74" s="76"/>
      <c r="I74" s="76"/>
      <c r="J74" s="76"/>
      <c r="K74" s="76"/>
      <c r="L74" s="76"/>
      <c r="M74" s="77"/>
    </row>
    <row r="75" spans="2:13" ht="24" customHeight="1">
      <c r="B75" s="61">
        <v>5</v>
      </c>
      <c r="C75" s="101"/>
      <c r="D75" s="116"/>
      <c r="F75" s="78"/>
      <c r="G75" s="79" t="s">
        <v>271</v>
      </c>
      <c r="H75" s="142" t="s">
        <v>377</v>
      </c>
      <c r="I75" s="142"/>
      <c r="J75" s="80"/>
      <c r="K75" s="81" t="s">
        <v>360</v>
      </c>
      <c r="L75" s="138"/>
      <c r="M75" s="139"/>
    </row>
    <row r="76" spans="2:13" ht="24" customHeight="1">
      <c r="B76" s="61">
        <v>6</v>
      </c>
      <c r="C76" s="101"/>
      <c r="D76" s="116"/>
      <c r="F76" s="78"/>
      <c r="G76" s="82"/>
      <c r="H76" s="136" t="s">
        <v>273</v>
      </c>
      <c r="I76" s="136"/>
      <c r="J76" s="80"/>
      <c r="K76" s="80"/>
      <c r="L76" s="80"/>
      <c r="M76" s="83"/>
    </row>
    <row r="77" spans="2:13" ht="24" customHeight="1">
      <c r="B77" s="61">
        <v>7</v>
      </c>
      <c r="C77" s="101"/>
      <c r="D77" s="116"/>
      <c r="F77" s="78"/>
      <c r="G77" s="82"/>
      <c r="H77" s="82"/>
      <c r="I77" s="82"/>
      <c r="J77" s="82"/>
      <c r="K77" s="82"/>
      <c r="L77" s="82"/>
      <c r="M77" s="84"/>
    </row>
    <row r="78" spans="2:13" ht="24" customHeight="1">
      <c r="B78" s="61">
        <v>8</v>
      </c>
      <c r="C78" s="101"/>
      <c r="D78" s="116"/>
      <c r="F78" s="143" t="s">
        <v>272</v>
      </c>
      <c r="G78" s="144"/>
      <c r="H78" s="137" t="s">
        <v>117</v>
      </c>
      <c r="I78" s="137"/>
      <c r="J78" s="137"/>
      <c r="K78" s="80"/>
      <c r="L78" s="82"/>
      <c r="M78" s="84"/>
    </row>
    <row r="79" spans="2:13" ht="24" customHeight="1">
      <c r="B79" s="61">
        <v>9</v>
      </c>
      <c r="C79" s="101"/>
      <c r="D79" s="116"/>
      <c r="F79" s="85"/>
      <c r="G79" s="86"/>
      <c r="H79" s="136" t="s">
        <v>254</v>
      </c>
      <c r="I79" s="136"/>
      <c r="J79" s="136"/>
      <c r="K79" s="80"/>
      <c r="L79" s="82"/>
      <c r="M79" s="84"/>
    </row>
    <row r="80" spans="2:13" ht="24" customHeight="1">
      <c r="B80" s="61">
        <v>10</v>
      </c>
      <c r="C80" s="101"/>
      <c r="D80" s="116"/>
      <c r="F80" s="78"/>
      <c r="G80" s="82"/>
      <c r="H80" s="82"/>
      <c r="I80" s="82"/>
      <c r="J80" s="82"/>
      <c r="K80" s="82"/>
      <c r="L80" s="82"/>
      <c r="M80" s="84"/>
    </row>
    <row r="81" spans="2:13" ht="24" customHeight="1">
      <c r="B81" s="61">
        <v>11</v>
      </c>
      <c r="C81" s="101"/>
      <c r="D81" s="116"/>
      <c r="F81" s="78"/>
      <c r="G81" s="118" t="s">
        <v>277</v>
      </c>
      <c r="H81" s="87" t="s">
        <v>275</v>
      </c>
      <c r="I81" s="88"/>
      <c r="J81" s="88"/>
      <c r="K81" s="80"/>
      <c r="L81" s="88"/>
      <c r="M81" s="83"/>
    </row>
    <row r="82" spans="2:13" ht="24" customHeight="1">
      <c r="B82" s="61">
        <v>12</v>
      </c>
      <c r="C82" s="101"/>
      <c r="D82" s="116"/>
      <c r="F82" s="78"/>
      <c r="G82" s="126" t="s">
        <v>276</v>
      </c>
      <c r="H82" s="87"/>
      <c r="I82" s="88"/>
      <c r="J82" s="88"/>
      <c r="K82" s="88"/>
      <c r="L82" s="88"/>
      <c r="M82" s="83"/>
    </row>
    <row r="83" spans="2:13" ht="24" customHeight="1">
      <c r="B83" s="61">
        <v>13</v>
      </c>
      <c r="C83" s="101"/>
      <c r="D83" s="116"/>
      <c r="F83" s="78"/>
      <c r="G83" s="80"/>
      <c r="H83" s="80"/>
      <c r="I83" s="80"/>
      <c r="J83" s="88"/>
      <c r="K83" s="79" t="s">
        <v>274</v>
      </c>
      <c r="L83" s="119"/>
      <c r="M83" s="83"/>
    </row>
    <row r="84" spans="2:13" ht="24" customHeight="1" thickBot="1">
      <c r="B84" s="61">
        <v>14</v>
      </c>
      <c r="C84" s="101"/>
      <c r="D84" s="116"/>
      <c r="F84" s="89"/>
      <c r="G84" s="90"/>
      <c r="H84" s="91"/>
      <c r="I84" s="92"/>
      <c r="J84" s="92"/>
      <c r="K84" s="92"/>
      <c r="L84" s="92"/>
      <c r="M84" s="93"/>
    </row>
    <row r="85" spans="2:11" ht="24" customHeight="1" thickBot="1">
      <c r="B85" s="63">
        <v>15</v>
      </c>
      <c r="C85" s="105"/>
      <c r="D85" s="117"/>
      <c r="I85" s="94"/>
      <c r="J85" s="94"/>
      <c r="K85" s="94"/>
    </row>
    <row r="86" spans="3:4" s="41" customFormat="1" ht="24" customHeight="1" thickBot="1">
      <c r="C86" s="95" t="s">
        <v>14</v>
      </c>
      <c r="D86" s="96">
        <f>SUM(D71:D85)</f>
        <v>179</v>
      </c>
    </row>
    <row r="87" ht="20.15" customHeight="1"/>
    <row r="88" ht="20.15" customHeight="1"/>
    <row r="89" ht="20.15" customHeight="1"/>
    <row r="90" ht="20.15" customHeight="1"/>
    <row r="91" spans="3:3" ht="20.15" customHeight="1">
      <c r="C91" s="97"/>
    </row>
    <row r="92" ht="20.15" customHeight="1"/>
    <row r="93" ht="20.15" customHeight="1"/>
  </sheetData>
  <sheetProtection algorithmName="SHA-512" hashValue="QJKCSTDvR9AuXxxn58wWlgxoCobGC2C3WkHc5j0FyYOOB75tw3/crPFm5vtDRvg0bboGLh5XMeMWJwhAm9snUQ==" saltValue="80H0cfIXk+9At2qfkw9DKA==" spinCount="100000" sheet="1" selectLockedCells="1"/>
  <mergeCells count="8">
    <mergeCell ref="H79:J79"/>
    <mergeCell ref="H78:J78"/>
    <mergeCell ref="L75:M75"/>
    <mergeCell ref="F10:G10"/>
    <mergeCell ref="F11:G11"/>
    <mergeCell ref="H75:I75"/>
    <mergeCell ref="H76:I76"/>
    <mergeCell ref="F78:G78"/>
  </mergeCells>
  <dataValidations count="12">
    <dataValidation type="decimal" allowBlank="1" showInputMessage="1" showErrorMessage="1" error="יש להזין ערך מספרי בלבד" sqref="E16:N17 G18:N18 E19:N20 E27:N45 E55:R56 F57:R57 E58:R64 D71:D85">
      <formula1>0</formula1>
      <formula2>10000000</formula2>
    </dataValidation>
    <dataValidation type="whole" allowBlank="1" showInputMessage="1" showErrorMessage="1" error="יש להזין מספר שלם" sqref="C8">
      <formula1>0</formula1>
      <formula2>10000000</formula2>
    </dataValidation>
    <dataValidation allowBlank="1" showInputMessage="1" showErrorMessage="1" error="יש לבחור ערך מהרשימה" sqref="C16:C18 C25:C45 C56:C64 C70"/>
    <dataValidation type="whole" allowBlank="1" showInputMessage="1" showErrorMessage="1" sqref="L75">
      <formula1>0</formula1>
      <formula2>999999999</formula2>
    </dataValidation>
    <dataValidation type="whole" allowBlank="1" showInputMessage="1" showErrorMessage="1" error="יש להזין מספר בין 9 ספרות" sqref="D16:D17 D27:D45 D55:D64">
      <formula1>100000000</formula1>
      <formula2>999999999</formula2>
    </dataValidation>
    <dataValidation allowBlank="1" showInputMessage="1" showErrorMessage="1" error="יש להזין ערך מספרי בלבד" sqref="S55:S64"/>
    <dataValidation type="list" allowBlank="1" showInputMessage="1" showErrorMessage="1" sqref="G81">
      <formula1>רשימות!$I$2:$I$3</formula1>
    </dataValidation>
    <dataValidation type="list" allowBlank="1" showInputMessage="1" showErrorMessage="1" error="יש לבחור ערך מהרשימה" sqref="D6">
      <formula1>רשימות!#REF!</formula1>
    </dataValidation>
    <dataValidation type="list" allowBlank="1" showInputMessage="1" showErrorMessage="1" error="יש לבחור ערך מהרשימה" sqref="C4:D4">
      <formula1>רשימות!$B$2:$B$8</formula1>
    </dataValidation>
    <dataValidation type="list" allowBlank="1" showInputMessage="1" showErrorMessage="1" sqref="H78:J78">
      <formula1>רשימות!$F$2:$F$68</formula1>
    </dataValidation>
    <dataValidation type="list" allowBlank="1" showInputMessage="1" showErrorMessage="1" error="יש לבחור ערך מהרשימה" sqref="C6">
      <formula1>רשימות!$F$2:$F$68</formula1>
    </dataValidation>
    <dataValidation type="list" allowBlank="1" showInputMessage="1" showErrorMessage="1" sqref="C71:C85">
      <formula1>רשימות!$A$2:$A$25</formula1>
    </dataValidation>
  </dataValidations>
  <pageMargins left="0.75" right="0.75" top="1" bottom="1" header="0.5" footer="0.5"/>
  <pageSetup orientation="landscape" paperSize="8" scale="32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7925a-d119-4a3e-8a7b-70f15bd6babe" xsi:nil="true"/>
    <lcf76f155ced4ddcb4097134ff3c332f xmlns="ecd5cab0-06cd-4043-b63f-9ae1984dd2f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81FDC6904CD4E9600E7942234F643" ma:contentTypeVersion="17" ma:contentTypeDescription="Create a new document." ma:contentTypeScope="" ma:versionID="c76a483c8bebf841ad74d162bd44cedf">
  <xsd:schema xmlns:xsd="http://www.w3.org/2001/XMLSchema" xmlns:xs="http://www.w3.org/2001/XMLSchema" xmlns:p="http://schemas.microsoft.com/office/2006/metadata/properties" xmlns:ns2="5657925a-d119-4a3e-8a7b-70f15bd6babe" xmlns:ns3="ecd5cab0-06cd-4043-b63f-9ae1984dd2fe" targetNamespace="http://schemas.microsoft.com/office/2006/metadata/properties" ma:root="true" ma:fieldsID="cd145392fdb3a2f009216de331c76a66" ns2:_="" ns3:_="">
    <xsd:import namespace="5657925a-d119-4a3e-8a7b-70f15bd6babe"/>
    <xsd:import namespace="ecd5cab0-06cd-4043-b63f-9ae1984dd2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7925a-d119-4a3e-8a7b-70f15bd6ba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6b6676-3357-4f58-adbf-94851803b340}" ma:internalName="TaxCatchAll" ma:showField="CatchAllData" ma:web="5657925a-d119-4a3e-8a7b-70f15bd6ba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5cab0-06cd-4043-b63f-9ae1984dd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f4c3d4-cdd6-4fe2-a4be-4ac463fd1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26CC37-E641-4575-8D2F-9553FC822B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4CD82B2-C958-4128-A284-F78218A77E0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cd176683-f386-4427-8b81-f86b02d16ad3"/>
    <ds:schemaRef ds:uri="http://schemas.microsoft.com/office/infopath/2007/PartnerControls"/>
    <ds:schemaRef ds:uri="a2557a4e-4cf3-494f-ad98-175c97d73451"/>
    <ds:schemaRef ds:uri="http://schemas.microsoft.com/office/2006/metadata/properties"/>
    <ds:schemaRef ds:uri="5657925a-d119-4a3e-8a7b-70f15bd6babe"/>
    <ds:schemaRef ds:uri="ecd5cab0-06cd-4043-b63f-9ae1984dd2fe"/>
  </ds:schemaRefs>
</ds:datastoreItem>
</file>

<file path=customXml/itemProps3.xml><?xml version="1.0" encoding="utf-8"?>
<ds:datastoreItem xmlns:ds="http://schemas.openxmlformats.org/officeDocument/2006/customXml" ds:itemID="{1F98FBBB-EE81-4D4C-95B4-94C4D67B6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7925a-d119-4a3e-8a7b-70f15bd6babe"/>
    <ds:schemaRef ds:uri="ecd5cab0-06cd-4043-b63f-9ae1984d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AD2D5A-C92F-4566-BC90-E1C117C28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רשימות</vt:lpstr>
      <vt:lpstr>דיווח מִחזור שנתי</vt:lpstr>
    </vt:vector>
  </TitlesOfParts>
  <Template/>
  <Manager/>
  <Company>MOE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מִחזור שנתי לרשות מקומית - מחוז המרכז</dc:title>
  <dc:subject/>
  <dc:creator>USER</dc:creator>
  <cp:keywords/>
  <dc:description/>
  <cp:lastModifiedBy>ענת</cp:lastModifiedBy>
  <cp:lastPrinted>2025-05-13T15:54:37Z</cp:lastPrinted>
  <dcterms:created xsi:type="dcterms:W3CDTF">2007-03-18T06:35:18Z</dcterms:created>
  <dcterms:modified xsi:type="dcterms:W3CDTF">2025-05-13T15:57:59Z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0x01010083781FDC6904CD4E9600E7942234F643</vt:lpwstr>
  </property>
  <property fmtid="{D5CDD505-2E9C-101B-9397-08002B2CF9AE}" pid="3" name="InterestsMeta">
    <vt:lpwstr/>
  </property>
  <property fmtid="{D5CDD505-2E9C-101B-9397-08002B2CF9AE}" pid="4" name="_dlc_DocId">
    <vt:lpwstr>IT_290216090352848</vt:lpwstr>
  </property>
  <property fmtid="{D5CDD505-2E9C-101B-9397-08002B2CF9AE}" pid="5" name="_dlc_DocIdItemGuid">
    <vt:lpwstr>73c21826-4e56-4b45-8e9d-13b65d140e5e</vt:lpwstr>
  </property>
  <property fmtid="{D5CDD505-2E9C-101B-9397-08002B2CF9AE}" pid="6" name="_dlc_DocIdUrl">
    <vt:lpwstr>http://sp13/sites/IT/scrum/psolet/_layouts/15/DocIdRedir.aspx?ID=IT_290216090352848, IT_290216090352848</vt:lpwstr>
  </property>
  <property fmtid="{D5CDD505-2E9C-101B-9397-08002B2CF9AE}" pid="7" name="MediaServiceImageTags">
    <vt:lpwstr/>
  </property>
</Properties>
</file>